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SGNET\DYDAKTYKA\TKiS\www\"/>
    </mc:Choice>
  </mc:AlternateContent>
  <bookViews>
    <workbookView xWindow="0" yWindow="0" windowWidth="28800" windowHeight="12030"/>
  </bookViews>
  <sheets>
    <sheet name="SIATK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5" i="1" l="1"/>
  <c r="Z45" i="1"/>
  <c r="Y45" i="1"/>
  <c r="X45" i="1"/>
  <c r="X47" i="1" s="1"/>
  <c r="W45" i="1"/>
  <c r="V45" i="1"/>
  <c r="U45" i="1"/>
  <c r="T45" i="1"/>
  <c r="T47" i="1" s="1"/>
  <c r="S45" i="1"/>
  <c r="S46" i="1" s="1"/>
  <c r="R45" i="1"/>
  <c r="Q45" i="1"/>
  <c r="P45" i="1"/>
  <c r="P47" i="1" s="1"/>
  <c r="O45" i="1"/>
  <c r="N45" i="1"/>
  <c r="M45" i="1"/>
  <c r="L45" i="1"/>
  <c r="L46" i="1" s="1"/>
  <c r="K45" i="1"/>
  <c r="J45" i="1"/>
  <c r="I45" i="1"/>
  <c r="H45" i="1"/>
  <c r="H47" i="1" s="1"/>
  <c r="G45" i="1"/>
  <c r="F45" i="1"/>
  <c r="E45" i="1"/>
  <c r="E46" i="1" s="1"/>
  <c r="AB44" i="1"/>
  <c r="D44" i="1"/>
  <c r="D38" i="1"/>
  <c r="AB38" i="1" s="1"/>
  <c r="AB37" i="1"/>
  <c r="AB36" i="1"/>
  <c r="AA33" i="1"/>
  <c r="Z33" i="1"/>
  <c r="Y33" i="1"/>
  <c r="X33" i="1"/>
  <c r="W33" i="1"/>
  <c r="V33" i="1"/>
  <c r="U33" i="1"/>
  <c r="T33" i="1"/>
  <c r="S33" i="1"/>
  <c r="S34" i="1" s="1"/>
  <c r="R33" i="1"/>
  <c r="Q33" i="1"/>
  <c r="P33" i="1"/>
  <c r="O33" i="1"/>
  <c r="N33" i="1"/>
  <c r="M33" i="1"/>
  <c r="L34" i="1" s="1"/>
  <c r="L33" i="1"/>
  <c r="K33" i="1"/>
  <c r="J33" i="1"/>
  <c r="D33" i="1" s="1"/>
  <c r="AB33" i="1" s="1"/>
  <c r="I33" i="1"/>
  <c r="H33" i="1"/>
  <c r="G33" i="1"/>
  <c r="F33" i="1"/>
  <c r="E33" i="1"/>
  <c r="E34" i="1" s="1"/>
  <c r="D32" i="1"/>
  <c r="AB32" i="1" s="1"/>
  <c r="AB31" i="1"/>
  <c r="D31" i="1"/>
  <c r="D30" i="1"/>
  <c r="AB30" i="1" s="1"/>
  <c r="AB29" i="1"/>
  <c r="D29" i="1"/>
  <c r="D28" i="1"/>
  <c r="AB28" i="1" s="1"/>
  <c r="AB27" i="1"/>
  <c r="D27" i="1"/>
  <c r="D26" i="1"/>
  <c r="AB26" i="1" s="1"/>
  <c r="AB25" i="1"/>
  <c r="D25" i="1"/>
  <c r="AA22" i="1"/>
  <c r="AA47" i="1" s="1"/>
  <c r="Z22" i="1"/>
  <c r="Z47" i="1" s="1"/>
  <c r="Y22" i="1"/>
  <c r="Y47" i="1" s="1"/>
  <c r="X22" i="1"/>
  <c r="W22" i="1"/>
  <c r="W47" i="1" s="1"/>
  <c r="V22" i="1"/>
  <c r="V47" i="1" s="1"/>
  <c r="U22" i="1"/>
  <c r="U47" i="1" s="1"/>
  <c r="T22" i="1"/>
  <c r="S22" i="1"/>
  <c r="S47" i="1" s="1"/>
  <c r="S48" i="1" s="1"/>
  <c r="R22" i="1"/>
  <c r="R47" i="1" s="1"/>
  <c r="Q22" i="1"/>
  <c r="Q47" i="1" s="1"/>
  <c r="P22" i="1"/>
  <c r="O22" i="1"/>
  <c r="O47" i="1" s="1"/>
  <c r="N22" i="1"/>
  <c r="N47" i="1" s="1"/>
  <c r="M22" i="1"/>
  <c r="L23" i="1" s="1"/>
  <c r="L22" i="1"/>
  <c r="K22" i="1"/>
  <c r="K47" i="1" s="1"/>
  <c r="J22" i="1"/>
  <c r="J47" i="1" s="1"/>
  <c r="I22" i="1"/>
  <c r="I47" i="1" s="1"/>
  <c r="H22" i="1"/>
  <c r="G22" i="1"/>
  <c r="G47" i="1" s="1"/>
  <c r="F22" i="1"/>
  <c r="F47" i="1" s="1"/>
  <c r="E22" i="1"/>
  <c r="E23" i="1" s="1"/>
  <c r="D16" i="1"/>
  <c r="AB16" i="1" s="1"/>
  <c r="AB15" i="1"/>
  <c r="D15" i="1"/>
  <c r="D14" i="1"/>
  <c r="AB14" i="1" s="1"/>
  <c r="AB13" i="1"/>
  <c r="D13" i="1"/>
  <c r="D12" i="1"/>
  <c r="AB12" i="1" s="1"/>
  <c r="AB11" i="1"/>
  <c r="D11" i="1"/>
  <c r="D10" i="1"/>
  <c r="D22" i="1" s="1"/>
  <c r="AB22" i="1" l="1"/>
  <c r="D45" i="1"/>
  <c r="AB45" i="1" s="1"/>
  <c r="L47" i="1"/>
  <c r="AB10" i="1"/>
  <c r="S23" i="1"/>
  <c r="E47" i="1"/>
  <c r="E48" i="1" s="1"/>
  <c r="M47" i="1"/>
  <c r="L48" i="1" l="1"/>
  <c r="D47" i="1"/>
  <c r="AB47" i="1"/>
</calcChain>
</file>

<file path=xl/sharedStrings.xml><?xml version="1.0" encoding="utf-8"?>
<sst xmlns="http://schemas.openxmlformats.org/spreadsheetml/2006/main" count="105" uniqueCount="65">
  <si>
    <t xml:space="preserve">PLAN STUDIÓW </t>
  </si>
  <si>
    <t>2024/2025 lato</t>
  </si>
  <si>
    <t xml:space="preserve">KIERUNEK: </t>
  </si>
  <si>
    <t>TECHNOLOGIE KOSMICZNE I SATELITARNE</t>
  </si>
  <si>
    <t>2025/2026 zima</t>
  </si>
  <si>
    <t xml:space="preserve">SYSTEM: </t>
  </si>
  <si>
    <t>STACJONARNE II stopień</t>
  </si>
  <si>
    <t>2025/2026 lato</t>
  </si>
  <si>
    <t>SPECJALNOŚĆ:</t>
  </si>
  <si>
    <t>TECHNOLOGIE INFORMACYJNE I TELEKOMUNIKACYJNE W INŻYNIERII KOSMICZNEJ I SATELITARNEJ</t>
  </si>
  <si>
    <t>konsultacje</t>
  </si>
  <si>
    <t>praca własna</t>
  </si>
  <si>
    <t>razem godz.</t>
  </si>
  <si>
    <t>N - naukowy</t>
  </si>
  <si>
    <t>H - hum.-społ.</t>
  </si>
  <si>
    <t>PRZEDMIOT/MODUŁ NAUCZANIA</t>
  </si>
  <si>
    <t>L. godz.</t>
  </si>
  <si>
    <t>sem. 1</t>
  </si>
  <si>
    <t>sem. 2</t>
  </si>
  <si>
    <t>sem. 3</t>
  </si>
  <si>
    <t>w</t>
  </si>
  <si>
    <t>ć</t>
  </si>
  <si>
    <t>l</t>
  </si>
  <si>
    <t>p</t>
  </si>
  <si>
    <t>s</t>
  </si>
  <si>
    <t>ects</t>
  </si>
  <si>
    <t>E</t>
  </si>
  <si>
    <t>A. Przedmioty obowiązkowe kierunkowe</t>
  </si>
  <si>
    <t>Matematyka stosowana</t>
  </si>
  <si>
    <t>Astronomia z elementami astrofizyki</t>
  </si>
  <si>
    <t>Mechatronika w zastosowaniach kosmicznych</t>
  </si>
  <si>
    <t>Kosmiczne technologie bezpieczeństwa</t>
  </si>
  <si>
    <t>Mechanizmy i konstrukcje kosmiczne</t>
  </si>
  <si>
    <t>N</t>
  </si>
  <si>
    <t>Misje kosmiczne</t>
  </si>
  <si>
    <t>Teledetekcja satelitarna</t>
  </si>
  <si>
    <t>Telekomunikacja satelitarna</t>
  </si>
  <si>
    <t>Podstawy prawne działalności w kosmosie</t>
  </si>
  <si>
    <t>H</t>
  </si>
  <si>
    <t>Inżynieria systemów</t>
  </si>
  <si>
    <t>MODUŁ Zespołowy projekt badawczy I</t>
  </si>
  <si>
    <t>MODUŁ Zespołowy projekt badawczy II</t>
  </si>
  <si>
    <t>RAZEM</t>
  </si>
  <si>
    <t>godz.</t>
  </si>
  <si>
    <t>B. Przedmioty obowiązkowe specjalnościowe</t>
  </si>
  <si>
    <t>Systemy nawigacji satelitarnej</t>
  </si>
  <si>
    <t>Technologie przetwarzania danych przestrzennych</t>
  </si>
  <si>
    <t>Technologie kosmiczne w służbie zrównoważonego rozwoju</t>
  </si>
  <si>
    <t>Anteny w komunikacji satelitarnej</t>
  </si>
  <si>
    <t>Sensory obserwacji satelitarnej</t>
  </si>
  <si>
    <t>Kosmiczne zastosowania zaawansowanych technologii informatycznych</t>
  </si>
  <si>
    <t>Programowanie aplikacji GNSS</t>
  </si>
  <si>
    <t>Testowanie oprogramowania systemów krytycznych</t>
  </si>
  <si>
    <t>C. Przedmioty obieralne, w tym język obcy i przedmioty dyplomowania</t>
  </si>
  <si>
    <t>MODUŁ Wydziałowe przedmioty obieralne I</t>
  </si>
  <si>
    <t>MODUŁ Wydziałowe przedmioty obieralne II</t>
  </si>
  <si>
    <t>MODUŁ Interdyscyplinarne przedmioty obieralne</t>
  </si>
  <si>
    <t>Przedmiot humanistyczno-społeczny</t>
  </si>
  <si>
    <t>MODUŁ Język obcy I</t>
  </si>
  <si>
    <t>MODUŁ Język obcy II</t>
  </si>
  <si>
    <t>Seminarium dyplomowe</t>
  </si>
  <si>
    <t>Praca dyplomowa magisterska I</t>
  </si>
  <si>
    <t>Praca dyplomowa magisterska II</t>
  </si>
  <si>
    <t>OGÓŁEM</t>
  </si>
  <si>
    <t>Egzaminy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</si>
</sst>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@\.\ "/>
  </numFmts>
  <fonts count="23" x14ac:knownFonts="1">
    <font>
      <sz val="11"/>
      <color theme="1"/>
      <name val="Calibri"/>
      <family val="2"/>
      <charset val="238"/>
      <scheme val="minor"/>
    </font>
    <font>
      <b/>
      <i/>
      <sz val="12"/>
      <color indexed="56"/>
      <name val="Verdana"/>
      <family val="2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b/>
      <i/>
      <sz val="12"/>
      <name val="Verdana"/>
      <family val="2"/>
      <charset val="238"/>
    </font>
    <font>
      <b/>
      <sz val="14"/>
      <name val="Verdana"/>
      <family val="2"/>
      <charset val="238"/>
    </font>
    <font>
      <i/>
      <sz val="12"/>
      <name val="Verdana"/>
      <family val="2"/>
      <charset val="238"/>
    </font>
    <font>
      <sz val="12"/>
      <color theme="3"/>
      <name val="Verdana"/>
      <family val="2"/>
      <charset val="238"/>
    </font>
    <font>
      <i/>
      <sz val="12"/>
      <color indexed="56"/>
      <name val="Verdana"/>
      <family val="2"/>
      <charset val="238"/>
    </font>
    <font>
      <b/>
      <sz val="16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i/>
      <sz val="10"/>
      <name val="Verdana"/>
      <family val="2"/>
      <charset val="238"/>
    </font>
    <font>
      <i/>
      <sz val="10"/>
      <name val="Verdana"/>
      <family val="2"/>
      <charset val="238"/>
    </font>
    <font>
      <b/>
      <i/>
      <sz val="14"/>
      <name val="Verdana"/>
      <family val="2"/>
      <charset val="238"/>
    </font>
    <font>
      <i/>
      <sz val="14"/>
      <name val="Verdana"/>
      <family val="2"/>
      <charset val="238"/>
    </font>
    <font>
      <sz val="14"/>
      <name val="Verdana"/>
      <family val="2"/>
      <charset val="238"/>
    </font>
    <font>
      <sz val="12"/>
      <color indexed="8"/>
      <name val="Verdana"/>
      <family val="2"/>
      <charset val="238"/>
    </font>
    <font>
      <b/>
      <sz val="14"/>
      <color indexed="8"/>
      <name val="Verdana"/>
      <family val="2"/>
      <charset val="238"/>
    </font>
    <font>
      <i/>
      <sz val="14"/>
      <color theme="0"/>
      <name val="Verdana"/>
      <family val="2"/>
      <charset val="238"/>
    </font>
    <font>
      <sz val="14"/>
      <color theme="0"/>
      <name val="Verdana"/>
      <family val="2"/>
      <charset val="238"/>
    </font>
    <font>
      <b/>
      <i/>
      <sz val="14"/>
      <color indexed="10"/>
      <name val="Verdana"/>
      <family val="2"/>
      <charset val="238"/>
    </font>
    <font>
      <b/>
      <sz val="14"/>
      <color indexed="1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center" vertical="center" textRotation="90"/>
    </xf>
    <xf numFmtId="1" fontId="2" fillId="0" borderId="3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textRotation="90"/>
    </xf>
    <xf numFmtId="0" fontId="3" fillId="0" borderId="4" xfId="0" applyFont="1" applyFill="1" applyBorder="1" applyAlignment="1">
      <alignment horizontal="center" vertical="center" textRotation="90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" fontId="11" fillId="0" borderId="14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textRotation="90"/>
    </xf>
    <xf numFmtId="0" fontId="3" fillId="0" borderId="15" xfId="0" applyFont="1" applyFill="1" applyBorder="1" applyAlignment="1">
      <alignment horizontal="center" vertical="center" textRotation="90"/>
    </xf>
    <xf numFmtId="0" fontId="10" fillId="0" borderId="0" xfId="0" applyFont="1" applyAlignment="1">
      <alignment vertical="center"/>
    </xf>
    <xf numFmtId="0" fontId="14" fillId="0" borderId="16" xfId="0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4" fillId="0" borderId="18" xfId="0" applyFont="1" applyFill="1" applyBorder="1" applyAlignment="1">
      <alignment vertical="center"/>
    </xf>
    <xf numFmtId="0" fontId="15" fillId="0" borderId="16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 wrapText="1"/>
    </xf>
    <xf numFmtId="1" fontId="5" fillId="3" borderId="15" xfId="0" applyNumberFormat="1" applyFont="1" applyFill="1" applyBorder="1" applyAlignment="1">
      <alignment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1" fontId="5" fillId="4" borderId="13" xfId="0" applyNumberFormat="1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1" fontId="16" fillId="0" borderId="10" xfId="0" applyNumberFormat="1" applyFont="1" applyFill="1" applyBorder="1" applyAlignment="1">
      <alignment horizontal="center" vertical="center"/>
    </xf>
    <xf numFmtId="1" fontId="16" fillId="0" borderId="14" xfId="0" applyNumberFormat="1" applyFont="1" applyFill="1" applyBorder="1" applyAlignment="1">
      <alignment horizontal="center" vertical="center"/>
    </xf>
    <xf numFmtId="164" fontId="5" fillId="3" borderId="19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" fontId="16" fillId="0" borderId="0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1" fontId="5" fillId="4" borderId="14" xfId="0" applyNumberFormat="1" applyFont="1" applyFill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" fontId="5" fillId="4" borderId="7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5" fillId="0" borderId="28" xfId="0" applyFont="1" applyBorder="1" applyAlignment="1">
      <alignment vertical="center"/>
    </xf>
    <xf numFmtId="0" fontId="15" fillId="0" borderId="29" xfId="0" applyFont="1" applyFill="1" applyBorder="1" applyAlignment="1">
      <alignment horizontal="right" vertical="center" wrapText="1"/>
    </xf>
    <xf numFmtId="0" fontId="15" fillId="0" borderId="30" xfId="0" applyFont="1" applyFill="1" applyBorder="1" applyAlignment="1">
      <alignment horizontal="right" vertical="center" wrapText="1"/>
    </xf>
    <xf numFmtId="0" fontId="16" fillId="3" borderId="22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1" fontId="16" fillId="3" borderId="12" xfId="0" applyNumberFormat="1" applyFont="1" applyFill="1" applyBorder="1" applyAlignment="1">
      <alignment horizontal="center" vertical="center"/>
    </xf>
    <xf numFmtId="1" fontId="16" fillId="3" borderId="13" xfId="0" applyNumberFormat="1" applyFont="1" applyFill="1" applyBorder="1" applyAlignment="1">
      <alignment horizontal="center" vertical="center"/>
    </xf>
    <xf numFmtId="164" fontId="5" fillId="3" borderId="23" xfId="0" applyNumberFormat="1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vertical="center"/>
    </xf>
    <xf numFmtId="0" fontId="16" fillId="3" borderId="32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vertical="center"/>
    </xf>
    <xf numFmtId="0" fontId="16" fillId="0" borderId="36" xfId="0" applyFont="1" applyFill="1" applyBorder="1" applyAlignment="1">
      <alignment vertical="center"/>
    </xf>
    <xf numFmtId="164" fontId="5" fillId="0" borderId="37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38" xfId="0" applyFont="1" applyFill="1" applyBorder="1" applyAlignment="1">
      <alignment horizontal="left" vertical="center" wrapText="1"/>
    </xf>
    <xf numFmtId="0" fontId="16" fillId="0" borderId="39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vertical="center"/>
    </xf>
    <xf numFmtId="0" fontId="16" fillId="0" borderId="41" xfId="0" applyFont="1" applyFill="1" applyBorder="1" applyAlignment="1">
      <alignment vertical="center"/>
    </xf>
    <xf numFmtId="164" fontId="5" fillId="0" borderId="41" xfId="0" applyNumberFormat="1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/>
    </xf>
    <xf numFmtId="0" fontId="18" fillId="0" borderId="14" xfId="0" applyFont="1" applyBorder="1" applyAlignment="1">
      <alignment wrapText="1"/>
    </xf>
    <xf numFmtId="0" fontId="5" fillId="4" borderId="13" xfId="0" applyFont="1" applyFill="1" applyBorder="1" applyAlignment="1">
      <alignment horizontal="center" vertical="center"/>
    </xf>
    <xf numFmtId="1" fontId="5" fillId="3" borderId="42" xfId="0" applyNumberFormat="1" applyFont="1" applyFill="1" applyBorder="1" applyAlignment="1">
      <alignment vertical="center"/>
    </xf>
    <xf numFmtId="0" fontId="15" fillId="0" borderId="14" xfId="0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/>
    </xf>
    <xf numFmtId="1" fontId="5" fillId="4" borderId="44" xfId="0" applyNumberFormat="1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right" vertical="center" wrapText="1"/>
    </xf>
    <xf numFmtId="0" fontId="15" fillId="0" borderId="47" xfId="0" applyFont="1" applyFill="1" applyBorder="1" applyAlignment="1">
      <alignment horizontal="right" vertical="center" wrapText="1"/>
    </xf>
    <xf numFmtId="1" fontId="16" fillId="3" borderId="10" xfId="0" applyNumberFormat="1" applyFont="1" applyFill="1" applyBorder="1" applyAlignment="1">
      <alignment horizontal="center" vertical="center"/>
    </xf>
    <xf numFmtId="1" fontId="16" fillId="3" borderId="14" xfId="0" applyNumberFormat="1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right" vertical="center" wrapText="1"/>
    </xf>
    <xf numFmtId="0" fontId="15" fillId="0" borderId="48" xfId="0" applyFont="1" applyFill="1" applyBorder="1" applyAlignment="1">
      <alignment horizontal="right" vertical="center" wrapText="1"/>
    </xf>
    <xf numFmtId="0" fontId="16" fillId="0" borderId="37" xfId="0" applyFont="1" applyFill="1" applyBorder="1" applyAlignment="1">
      <alignment vertical="center"/>
    </xf>
    <xf numFmtId="0" fontId="14" fillId="0" borderId="42" xfId="0" applyFont="1" applyFill="1" applyBorder="1" applyAlignment="1">
      <alignment vertical="center"/>
    </xf>
    <xf numFmtId="0" fontId="14" fillId="0" borderId="49" xfId="0" applyFont="1" applyFill="1" applyBorder="1" applyAlignment="1">
      <alignment vertical="center"/>
    </xf>
    <xf numFmtId="0" fontId="14" fillId="0" borderId="50" xfId="0" applyFont="1" applyFill="1" applyBorder="1" applyAlignment="1">
      <alignment vertical="center"/>
    </xf>
    <xf numFmtId="0" fontId="15" fillId="0" borderId="42" xfId="0" applyFont="1" applyFill="1" applyBorder="1" applyAlignment="1">
      <alignment vertical="center"/>
    </xf>
    <xf numFmtId="0" fontId="15" fillId="0" borderId="49" xfId="0" applyFont="1" applyFill="1" applyBorder="1" applyAlignment="1">
      <alignment vertical="center"/>
    </xf>
    <xf numFmtId="0" fontId="15" fillId="0" borderId="51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  <xf numFmtId="164" fontId="5" fillId="0" borderId="23" xfId="0" applyNumberFormat="1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vertical="center" wrapText="1"/>
    </xf>
    <xf numFmtId="1" fontId="5" fillId="3" borderId="1" xfId="0" applyNumberFormat="1" applyFont="1" applyFill="1" applyBorder="1" applyAlignment="1">
      <alignment vertical="center"/>
    </xf>
    <xf numFmtId="0" fontId="16" fillId="0" borderId="12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54" xfId="0" applyFont="1" applyFill="1" applyBorder="1" applyAlignment="1">
      <alignment horizontal="right" vertical="center" wrapText="1"/>
    </xf>
    <xf numFmtId="0" fontId="16" fillId="3" borderId="14" xfId="0" applyFont="1" applyFill="1" applyBorder="1" applyAlignment="1">
      <alignment horizontal="center" vertical="center"/>
    </xf>
    <xf numFmtId="0" fontId="16" fillId="0" borderId="45" xfId="0" applyFont="1" applyFill="1" applyBorder="1" applyAlignment="1">
      <alignment vertical="center"/>
    </xf>
    <xf numFmtId="0" fontId="16" fillId="0" borderId="55" xfId="0" applyFont="1" applyFill="1" applyBorder="1" applyAlignment="1">
      <alignment vertical="center"/>
    </xf>
    <xf numFmtId="0" fontId="21" fillId="0" borderId="52" xfId="0" applyFont="1" applyFill="1" applyBorder="1" applyAlignment="1">
      <alignment horizontal="right" vertical="center" wrapText="1"/>
    </xf>
    <xf numFmtId="0" fontId="21" fillId="0" borderId="56" xfId="0" applyFont="1" applyFill="1" applyBorder="1" applyAlignment="1">
      <alignment horizontal="right" vertical="center" wrapText="1"/>
    </xf>
    <xf numFmtId="1" fontId="22" fillId="3" borderId="1" xfId="0" applyNumberFormat="1" applyFont="1" applyFill="1" applyBorder="1" applyAlignment="1">
      <alignment vertical="center"/>
    </xf>
    <xf numFmtId="0" fontId="14" fillId="0" borderId="53" xfId="0" applyFont="1" applyFill="1" applyBorder="1" applyAlignment="1">
      <alignment horizontal="right" vertical="center" wrapText="1"/>
    </xf>
    <xf numFmtId="0" fontId="14" fillId="0" borderId="10" xfId="0" applyFont="1" applyFill="1" applyBorder="1" applyAlignment="1">
      <alignment horizontal="right" vertical="center" wrapText="1"/>
    </xf>
    <xf numFmtId="0" fontId="16" fillId="0" borderId="11" xfId="0" applyFont="1" applyFill="1" applyBorder="1" applyAlignment="1">
      <alignment vertical="center"/>
    </xf>
    <xf numFmtId="1" fontId="5" fillId="3" borderId="53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57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0" borderId="32" xfId="0" applyFont="1" applyFill="1" applyBorder="1" applyAlignment="1">
      <alignment horizontal="right" vertical="center"/>
    </xf>
    <xf numFmtId="0" fontId="15" fillId="0" borderId="35" xfId="0" applyFont="1" applyFill="1" applyBorder="1" applyAlignment="1">
      <alignment horizontal="right" vertical="center"/>
    </xf>
    <xf numFmtId="0" fontId="15" fillId="3" borderId="5" xfId="0" applyFont="1" applyFill="1" applyBorder="1" applyAlignment="1">
      <alignment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6" fillId="0" borderId="58" xfId="0" applyFont="1" applyFill="1" applyBorder="1" applyAlignment="1">
      <alignment horizontal="center" vertical="center"/>
    </xf>
    <xf numFmtId="0" fontId="16" fillId="0" borderId="58" xfId="0" applyFont="1" applyFill="1" applyBorder="1" applyAlignment="1">
      <alignment vertical="center"/>
    </xf>
    <xf numFmtId="0" fontId="16" fillId="0" borderId="59" xfId="0" applyFont="1" applyFill="1" applyBorder="1" applyAlignment="1">
      <alignment vertical="center"/>
    </xf>
    <xf numFmtId="0" fontId="16" fillId="0" borderId="16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" fontId="10" fillId="0" borderId="0" xfId="0" applyNumberFormat="1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238125</xdr:rowOff>
    </xdr:from>
    <xdr:to>
      <xdr:col>2</xdr:col>
      <xdr:colOff>4724400</xdr:colOff>
      <xdr:row>3</xdr:row>
      <xdr:rowOff>190500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23" b="41460"/>
        <a:stretch>
          <a:fillRect/>
        </a:stretch>
      </xdr:blipFill>
      <xdr:spPr bwMode="auto">
        <a:xfrm>
          <a:off x="857250" y="238125"/>
          <a:ext cx="49244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50"/>
  <sheetViews>
    <sheetView showGridLines="0" tabSelected="1" zoomScale="75" zoomScaleNormal="75" zoomScaleSheetLayoutView="50" workbookViewId="0">
      <selection activeCell="C19" sqref="C19"/>
    </sheetView>
  </sheetViews>
  <sheetFormatPr defaultRowHeight="14.1" customHeight="1" x14ac:dyDescent="0.25"/>
  <cols>
    <col min="1" max="1" width="9.140625" style="162"/>
    <col min="2" max="2" width="6.7109375" style="175" customWidth="1"/>
    <col min="3" max="3" width="84.28515625" style="176" customWidth="1"/>
    <col min="4" max="4" width="10.85546875" style="177" customWidth="1"/>
    <col min="5" max="5" width="8.7109375" style="178" customWidth="1"/>
    <col min="6" max="6" width="7.5703125" style="178" bestFit="1" customWidth="1"/>
    <col min="7" max="7" width="7.5703125" style="178" customWidth="1"/>
    <col min="8" max="9" width="5.7109375" style="178" customWidth="1"/>
    <col min="10" max="10" width="5.7109375" style="179" customWidth="1"/>
    <col min="11" max="11" width="5.7109375" style="180" customWidth="1"/>
    <col min="12" max="12" width="8.42578125" style="178" customWidth="1"/>
    <col min="13" max="13" width="8.28515625" style="178" customWidth="1"/>
    <col min="14" max="14" width="7.5703125" style="178" bestFit="1" customWidth="1"/>
    <col min="15" max="15" width="8" style="178" customWidth="1"/>
    <col min="16" max="16" width="5.7109375" style="178" customWidth="1"/>
    <col min="17" max="17" width="5.7109375" style="181" customWidth="1"/>
    <col min="18" max="18" width="5.7109375" style="180" customWidth="1"/>
    <col min="19" max="19" width="7.42578125" style="178" customWidth="1"/>
    <col min="20" max="20" width="7.140625" style="178" customWidth="1"/>
    <col min="21" max="21" width="6.28515625" style="178" customWidth="1"/>
    <col min="22" max="22" width="7.42578125" style="178" customWidth="1"/>
    <col min="23" max="23" width="5.7109375" style="178" customWidth="1"/>
    <col min="24" max="24" width="5.7109375" style="181" customWidth="1"/>
    <col min="25" max="25" width="5.7109375" style="182" customWidth="1"/>
    <col min="26" max="26" width="8.85546875" style="178" customWidth="1"/>
    <col min="27" max="27" width="10.140625" style="178" customWidth="1"/>
    <col min="28" max="28" width="10.7109375" style="178" customWidth="1"/>
    <col min="29" max="29" width="5.7109375" style="177" customWidth="1"/>
    <col min="30" max="30" width="5.7109375" style="183" customWidth="1"/>
    <col min="31" max="16384" width="9.140625" style="162"/>
  </cols>
  <sheetData>
    <row r="1" spans="2:30" s="9" customFormat="1" ht="24.75" customHeight="1" x14ac:dyDescent="0.25">
      <c r="B1" s="1"/>
      <c r="C1" s="1"/>
      <c r="D1" s="2"/>
      <c r="E1" s="3" t="s">
        <v>0</v>
      </c>
      <c r="F1" s="3"/>
      <c r="G1" s="3"/>
      <c r="H1" s="3"/>
      <c r="I1" s="3"/>
      <c r="J1" s="4"/>
      <c r="K1" s="5"/>
      <c r="L1" s="6"/>
      <c r="M1" s="3"/>
      <c r="N1" s="3"/>
      <c r="O1" s="3"/>
      <c r="P1" s="3"/>
      <c r="Q1" s="7"/>
      <c r="R1" s="5"/>
      <c r="S1" s="3"/>
      <c r="T1" s="3"/>
      <c r="U1" s="3"/>
      <c r="V1" s="3"/>
      <c r="W1" s="3"/>
      <c r="X1" s="7"/>
      <c r="Y1" s="8"/>
      <c r="Z1" s="3"/>
      <c r="AA1" s="3"/>
      <c r="AB1" s="3"/>
      <c r="AC1" s="2"/>
      <c r="AD1" s="3" t="s">
        <v>1</v>
      </c>
    </row>
    <row r="2" spans="2:30" s="9" customFormat="1" ht="24.75" customHeight="1" x14ac:dyDescent="0.25">
      <c r="B2" s="10"/>
      <c r="C2" s="11"/>
      <c r="D2" s="3"/>
      <c r="E2" s="3" t="s">
        <v>2</v>
      </c>
      <c r="G2" s="3"/>
      <c r="H2" s="3"/>
      <c r="I2" s="3"/>
      <c r="J2" s="4"/>
      <c r="K2" s="5"/>
      <c r="L2" s="12" t="s">
        <v>3</v>
      </c>
      <c r="M2" s="3"/>
      <c r="N2" s="3"/>
      <c r="O2" s="3"/>
      <c r="P2" s="3"/>
      <c r="Q2" s="7"/>
      <c r="R2" s="5"/>
      <c r="S2" s="3"/>
      <c r="T2" s="3"/>
      <c r="U2" s="3"/>
      <c r="V2" s="3"/>
      <c r="W2" s="3"/>
      <c r="X2" s="7"/>
      <c r="Y2" s="8"/>
      <c r="Z2" s="3"/>
      <c r="AA2" s="3"/>
      <c r="AB2" s="3"/>
      <c r="AC2" s="2"/>
      <c r="AD2" s="13" t="s">
        <v>4</v>
      </c>
    </row>
    <row r="3" spans="2:30" s="9" customFormat="1" ht="24.75" customHeight="1" x14ac:dyDescent="0.25">
      <c r="C3" s="11"/>
      <c r="D3" s="2"/>
      <c r="E3" s="3" t="s">
        <v>5</v>
      </c>
      <c r="F3" s="3"/>
      <c r="G3" s="3"/>
      <c r="H3" s="3"/>
      <c r="I3" s="3"/>
      <c r="J3" s="4"/>
      <c r="K3" s="5"/>
      <c r="L3" s="3" t="s">
        <v>6</v>
      </c>
      <c r="M3" s="3"/>
      <c r="N3" s="3"/>
      <c r="O3" s="3"/>
      <c r="P3" s="3"/>
      <c r="Q3" s="7"/>
      <c r="R3" s="5"/>
      <c r="S3" s="3"/>
      <c r="T3" s="3"/>
      <c r="U3" s="3"/>
      <c r="V3" s="3"/>
      <c r="W3" s="3"/>
      <c r="X3" s="7"/>
      <c r="Y3" s="8"/>
      <c r="Z3" s="3"/>
      <c r="AA3" s="3"/>
      <c r="AB3" s="3"/>
      <c r="AC3" s="2"/>
      <c r="AD3" s="3" t="s">
        <v>7</v>
      </c>
    </row>
    <row r="4" spans="2:30" s="9" customFormat="1" ht="33.75" customHeight="1" thickBot="1" x14ac:dyDescent="0.3">
      <c r="C4" s="14"/>
      <c r="D4" s="2"/>
      <c r="E4" s="3" t="s">
        <v>8</v>
      </c>
      <c r="F4" s="3"/>
      <c r="G4" s="3"/>
      <c r="H4" s="3"/>
      <c r="I4" s="3"/>
      <c r="J4" s="4"/>
      <c r="K4" s="5"/>
      <c r="L4" s="6" t="s">
        <v>9</v>
      </c>
      <c r="M4" s="3"/>
      <c r="N4" s="3"/>
      <c r="O4" s="3"/>
      <c r="P4" s="3"/>
      <c r="Q4" s="7"/>
      <c r="R4" s="5"/>
      <c r="S4" s="3"/>
      <c r="T4" s="3"/>
      <c r="U4" s="3"/>
      <c r="V4" s="3"/>
      <c r="W4" s="3"/>
      <c r="X4" s="7"/>
      <c r="Y4" s="8"/>
      <c r="Z4" s="3"/>
      <c r="AA4" s="3"/>
      <c r="AB4" s="3"/>
      <c r="AC4" s="2"/>
      <c r="AD4" s="3"/>
    </row>
    <row r="5" spans="2:30" s="9" customFormat="1" ht="24.75" customHeight="1" thickBot="1" x14ac:dyDescent="0.3">
      <c r="B5" s="15"/>
      <c r="C5" s="16"/>
      <c r="D5" s="2"/>
      <c r="F5" s="3"/>
      <c r="G5" s="3"/>
      <c r="H5" s="3"/>
      <c r="I5" s="3"/>
      <c r="J5" s="4"/>
      <c r="K5" s="5"/>
      <c r="M5" s="3"/>
      <c r="N5" s="3"/>
      <c r="O5" s="3"/>
      <c r="P5" s="3"/>
      <c r="Q5" s="7"/>
      <c r="R5" s="5"/>
      <c r="S5" s="3"/>
      <c r="T5" s="3"/>
      <c r="U5" s="3"/>
      <c r="V5" s="3"/>
      <c r="W5" s="3"/>
      <c r="X5" s="7"/>
      <c r="Y5" s="8"/>
      <c r="Z5" s="17" t="s">
        <v>10</v>
      </c>
      <c r="AA5" s="17" t="s">
        <v>11</v>
      </c>
      <c r="AB5" s="18" t="s">
        <v>12</v>
      </c>
      <c r="AC5" s="19" t="s">
        <v>13</v>
      </c>
      <c r="AD5" s="19" t="s">
        <v>14</v>
      </c>
    </row>
    <row r="6" spans="2:30" s="9" customFormat="1" ht="24.75" customHeight="1" thickBot="1" x14ac:dyDescent="0.3">
      <c r="B6" s="15"/>
      <c r="C6" s="16"/>
      <c r="D6" s="2"/>
      <c r="E6" s="3"/>
      <c r="F6" s="3"/>
      <c r="G6" s="3"/>
      <c r="H6" s="3"/>
      <c r="I6" s="3"/>
      <c r="J6" s="4"/>
      <c r="K6" s="5"/>
      <c r="L6" s="20"/>
      <c r="M6" s="20"/>
      <c r="N6" s="3"/>
      <c r="O6" s="3"/>
      <c r="P6" s="3"/>
      <c r="Q6" s="7"/>
      <c r="R6" s="5"/>
      <c r="S6" s="3"/>
      <c r="T6" s="3"/>
      <c r="U6" s="3"/>
      <c r="V6" s="3"/>
      <c r="W6" s="3"/>
      <c r="X6" s="7"/>
      <c r="Y6" s="8"/>
      <c r="Z6" s="17"/>
      <c r="AA6" s="17"/>
      <c r="AB6" s="21"/>
      <c r="AC6" s="22"/>
      <c r="AD6" s="22"/>
    </row>
    <row r="7" spans="2:30" s="29" customFormat="1" ht="30.75" customHeight="1" thickBot="1" x14ac:dyDescent="0.3">
      <c r="B7" s="23" t="s">
        <v>15</v>
      </c>
      <c r="C7" s="24"/>
      <c r="D7" s="25" t="s">
        <v>16</v>
      </c>
      <c r="E7" s="26" t="s">
        <v>17</v>
      </c>
      <c r="F7" s="27"/>
      <c r="G7" s="27"/>
      <c r="H7" s="27"/>
      <c r="I7" s="27"/>
      <c r="J7" s="27"/>
      <c r="K7" s="28"/>
      <c r="L7" s="26" t="s">
        <v>18</v>
      </c>
      <c r="M7" s="27"/>
      <c r="N7" s="27"/>
      <c r="O7" s="27"/>
      <c r="P7" s="27"/>
      <c r="Q7" s="27"/>
      <c r="R7" s="28"/>
      <c r="S7" s="26" t="s">
        <v>19</v>
      </c>
      <c r="T7" s="27"/>
      <c r="U7" s="27"/>
      <c r="V7" s="27"/>
      <c r="W7" s="27"/>
      <c r="X7" s="27"/>
      <c r="Y7" s="27"/>
      <c r="Z7" s="17"/>
      <c r="AA7" s="17"/>
      <c r="AB7" s="21"/>
      <c r="AC7" s="22"/>
      <c r="AD7" s="22"/>
    </row>
    <row r="8" spans="2:30" s="40" customFormat="1" ht="30.75" customHeight="1" thickBot="1" x14ac:dyDescent="0.3">
      <c r="B8" s="30"/>
      <c r="C8" s="31"/>
      <c r="D8" s="32"/>
      <c r="E8" s="33" t="s">
        <v>20</v>
      </c>
      <c r="F8" s="33" t="s">
        <v>21</v>
      </c>
      <c r="G8" s="33" t="s">
        <v>22</v>
      </c>
      <c r="H8" s="33" t="s">
        <v>23</v>
      </c>
      <c r="I8" s="33" t="s">
        <v>24</v>
      </c>
      <c r="J8" s="34" t="s">
        <v>25</v>
      </c>
      <c r="K8" s="35" t="s">
        <v>26</v>
      </c>
      <c r="L8" s="33" t="s">
        <v>20</v>
      </c>
      <c r="M8" s="33" t="s">
        <v>21</v>
      </c>
      <c r="N8" s="33" t="s">
        <v>22</v>
      </c>
      <c r="O8" s="33" t="s">
        <v>23</v>
      </c>
      <c r="P8" s="33" t="s">
        <v>24</v>
      </c>
      <c r="Q8" s="36" t="s">
        <v>25</v>
      </c>
      <c r="R8" s="35" t="s">
        <v>26</v>
      </c>
      <c r="S8" s="33" t="s">
        <v>20</v>
      </c>
      <c r="T8" s="33" t="s">
        <v>21</v>
      </c>
      <c r="U8" s="33" t="s">
        <v>22</v>
      </c>
      <c r="V8" s="33" t="s">
        <v>23</v>
      </c>
      <c r="W8" s="33" t="s">
        <v>24</v>
      </c>
      <c r="X8" s="36" t="s">
        <v>25</v>
      </c>
      <c r="Y8" s="37" t="s">
        <v>26</v>
      </c>
      <c r="Z8" s="17"/>
      <c r="AA8" s="17"/>
      <c r="AB8" s="38"/>
      <c r="AC8" s="39"/>
      <c r="AD8" s="39"/>
    </row>
    <row r="9" spans="2:30" s="9" customFormat="1" ht="21" customHeight="1" thickBot="1" x14ac:dyDescent="0.3">
      <c r="B9" s="41" t="s">
        <v>27</v>
      </c>
      <c r="C9" s="42"/>
      <c r="D9" s="43"/>
      <c r="E9" s="44"/>
      <c r="F9" s="45"/>
      <c r="G9" s="45"/>
      <c r="H9" s="45"/>
      <c r="I9" s="45"/>
      <c r="J9" s="45"/>
      <c r="K9" s="46"/>
      <c r="L9" s="44"/>
      <c r="M9" s="45"/>
      <c r="N9" s="45"/>
      <c r="O9" s="45"/>
      <c r="P9" s="45"/>
      <c r="Q9" s="45"/>
      <c r="R9" s="46"/>
      <c r="S9" s="44"/>
      <c r="T9" s="45"/>
      <c r="U9" s="45"/>
      <c r="V9" s="45"/>
      <c r="W9" s="45"/>
      <c r="X9" s="45"/>
      <c r="Y9" s="46"/>
      <c r="Z9" s="47"/>
      <c r="AA9" s="48"/>
      <c r="AB9" s="49"/>
      <c r="AC9" s="50"/>
      <c r="AD9" s="51"/>
    </row>
    <row r="10" spans="2:30" s="9" customFormat="1" ht="24" customHeight="1" thickBot="1" x14ac:dyDescent="0.3">
      <c r="B10" s="52">
        <v>1</v>
      </c>
      <c r="C10" s="53" t="s">
        <v>28</v>
      </c>
      <c r="D10" s="54">
        <f t="shared" ref="D10:D16" si="0">SUM(E10:W10)-J10-K10-Q10-R10</f>
        <v>30</v>
      </c>
      <c r="E10" s="55">
        <v>15</v>
      </c>
      <c r="F10" s="56">
        <v>15</v>
      </c>
      <c r="G10" s="56"/>
      <c r="H10" s="56"/>
      <c r="I10" s="56"/>
      <c r="J10" s="57">
        <v>3</v>
      </c>
      <c r="K10" s="58">
        <v>1</v>
      </c>
      <c r="L10" s="55"/>
      <c r="M10" s="56"/>
      <c r="N10" s="56"/>
      <c r="O10" s="56"/>
      <c r="P10" s="56"/>
      <c r="Q10" s="57"/>
      <c r="R10" s="58"/>
      <c r="S10" s="55"/>
      <c r="T10" s="56"/>
      <c r="U10" s="56"/>
      <c r="V10" s="56"/>
      <c r="W10" s="56"/>
      <c r="X10" s="57"/>
      <c r="Y10" s="58"/>
      <c r="Z10" s="59">
        <v>10</v>
      </c>
      <c r="AA10" s="60">
        <v>35</v>
      </c>
      <c r="AB10" s="61">
        <f t="shared" ref="AB10:AB22" si="1">SUM(D10,Z10,AA10)</f>
        <v>75</v>
      </c>
      <c r="AC10" s="62"/>
      <c r="AD10" s="63"/>
    </row>
    <row r="11" spans="2:30" s="9" customFormat="1" ht="24" customHeight="1" thickBot="1" x14ac:dyDescent="0.3">
      <c r="B11" s="52">
        <v>2</v>
      </c>
      <c r="C11" s="64" t="s">
        <v>29</v>
      </c>
      <c r="D11" s="54">
        <f t="shared" si="0"/>
        <v>30</v>
      </c>
      <c r="E11" s="55">
        <v>15</v>
      </c>
      <c r="F11" s="56">
        <v>15</v>
      </c>
      <c r="G11" s="56"/>
      <c r="H11" s="56"/>
      <c r="I11" s="56"/>
      <c r="J11" s="57">
        <v>3</v>
      </c>
      <c r="K11" s="58"/>
      <c r="L11" s="55"/>
      <c r="M11" s="56"/>
      <c r="N11" s="56"/>
      <c r="O11" s="56"/>
      <c r="P11" s="56"/>
      <c r="Q11" s="57"/>
      <c r="R11" s="58"/>
      <c r="S11" s="55"/>
      <c r="T11" s="56"/>
      <c r="U11" s="56"/>
      <c r="V11" s="56"/>
      <c r="W11" s="56"/>
      <c r="X11" s="57"/>
      <c r="Y11" s="58"/>
      <c r="Z11" s="59">
        <v>10</v>
      </c>
      <c r="AA11" s="60">
        <v>35</v>
      </c>
      <c r="AB11" s="61">
        <f t="shared" si="1"/>
        <v>75</v>
      </c>
      <c r="AC11" s="62"/>
      <c r="AD11" s="63"/>
    </row>
    <row r="12" spans="2:30" s="9" customFormat="1" ht="24" customHeight="1" thickBot="1" x14ac:dyDescent="0.3">
      <c r="B12" s="52">
        <v>3</v>
      </c>
      <c r="C12" s="64" t="s">
        <v>30</v>
      </c>
      <c r="D12" s="54">
        <f t="shared" si="0"/>
        <v>30</v>
      </c>
      <c r="E12" s="55">
        <v>15</v>
      </c>
      <c r="F12" s="56"/>
      <c r="G12" s="56"/>
      <c r="H12" s="56">
        <v>15</v>
      </c>
      <c r="I12" s="56"/>
      <c r="J12" s="57">
        <v>2</v>
      </c>
      <c r="K12" s="58"/>
      <c r="L12" s="55"/>
      <c r="M12" s="56"/>
      <c r="N12" s="56"/>
      <c r="O12" s="56"/>
      <c r="P12" s="56"/>
      <c r="Q12" s="57"/>
      <c r="R12" s="58"/>
      <c r="S12" s="55"/>
      <c r="T12" s="56"/>
      <c r="U12" s="56"/>
      <c r="V12" s="56"/>
      <c r="W12" s="56"/>
      <c r="X12" s="57"/>
      <c r="Y12" s="58"/>
      <c r="Z12" s="59">
        <v>5</v>
      </c>
      <c r="AA12" s="60">
        <v>15</v>
      </c>
      <c r="AB12" s="61">
        <f t="shared" si="1"/>
        <v>50</v>
      </c>
      <c r="AC12" s="62"/>
      <c r="AD12" s="63"/>
    </row>
    <row r="13" spans="2:30" s="9" customFormat="1" ht="24" customHeight="1" thickBot="1" x14ac:dyDescent="0.3">
      <c r="B13" s="52">
        <v>4</v>
      </c>
      <c r="C13" s="64" t="s">
        <v>31</v>
      </c>
      <c r="D13" s="54">
        <f t="shared" si="0"/>
        <v>30</v>
      </c>
      <c r="E13" s="55">
        <v>15</v>
      </c>
      <c r="F13" s="56">
        <v>15</v>
      </c>
      <c r="G13" s="56"/>
      <c r="H13" s="56"/>
      <c r="I13" s="56"/>
      <c r="J13" s="57">
        <v>2</v>
      </c>
      <c r="K13" s="58"/>
      <c r="L13" s="55"/>
      <c r="M13" s="56"/>
      <c r="N13" s="56"/>
      <c r="O13" s="56"/>
      <c r="P13" s="56"/>
      <c r="Q13" s="57"/>
      <c r="R13" s="58"/>
      <c r="S13" s="55"/>
      <c r="T13" s="56"/>
      <c r="U13" s="56"/>
      <c r="V13" s="56"/>
      <c r="W13" s="56"/>
      <c r="X13" s="57"/>
      <c r="Y13" s="58"/>
      <c r="Z13" s="59">
        <v>5</v>
      </c>
      <c r="AA13" s="60">
        <v>15</v>
      </c>
      <c r="AB13" s="61">
        <f t="shared" si="1"/>
        <v>50</v>
      </c>
      <c r="AC13" s="62"/>
      <c r="AD13" s="63"/>
    </row>
    <row r="14" spans="2:30" s="9" customFormat="1" ht="24" customHeight="1" thickBot="1" x14ac:dyDescent="0.3">
      <c r="B14" s="52">
        <v>5</v>
      </c>
      <c r="C14" s="64" t="s">
        <v>32</v>
      </c>
      <c r="D14" s="54">
        <f t="shared" si="0"/>
        <v>30</v>
      </c>
      <c r="E14" s="55">
        <v>15</v>
      </c>
      <c r="F14" s="56">
        <v>15</v>
      </c>
      <c r="G14" s="56"/>
      <c r="H14" s="56"/>
      <c r="I14" s="56"/>
      <c r="J14" s="57">
        <v>2</v>
      </c>
      <c r="K14" s="58"/>
      <c r="L14" s="55"/>
      <c r="M14" s="56"/>
      <c r="N14" s="56"/>
      <c r="O14" s="56"/>
      <c r="P14" s="56"/>
      <c r="Q14" s="57"/>
      <c r="R14" s="58"/>
      <c r="S14" s="55"/>
      <c r="T14" s="56"/>
      <c r="U14" s="56"/>
      <c r="V14" s="56"/>
      <c r="W14" s="56"/>
      <c r="X14" s="57"/>
      <c r="Y14" s="58"/>
      <c r="Z14" s="59">
        <v>5</v>
      </c>
      <c r="AA14" s="60">
        <v>15</v>
      </c>
      <c r="AB14" s="61">
        <f t="shared" si="1"/>
        <v>50</v>
      </c>
      <c r="AC14" s="62" t="s">
        <v>33</v>
      </c>
      <c r="AD14" s="63"/>
    </row>
    <row r="15" spans="2:30" s="9" customFormat="1" ht="24" customHeight="1" thickBot="1" x14ac:dyDescent="0.3">
      <c r="B15" s="52">
        <v>6</v>
      </c>
      <c r="C15" s="65" t="s">
        <v>34</v>
      </c>
      <c r="D15" s="54">
        <f t="shared" si="0"/>
        <v>30</v>
      </c>
      <c r="E15" s="66">
        <v>15</v>
      </c>
      <c r="F15" s="67">
        <v>15</v>
      </c>
      <c r="G15" s="67"/>
      <c r="H15" s="67"/>
      <c r="I15" s="67"/>
      <c r="J15" s="68">
        <v>2</v>
      </c>
      <c r="K15" s="69"/>
      <c r="L15" s="66"/>
      <c r="M15" s="67"/>
      <c r="N15" s="67"/>
      <c r="O15" s="67"/>
      <c r="P15" s="67"/>
      <c r="Q15" s="70"/>
      <c r="R15" s="69"/>
      <c r="S15" s="66"/>
      <c r="T15" s="67"/>
      <c r="U15" s="67"/>
      <c r="V15" s="67"/>
      <c r="W15" s="67"/>
      <c r="X15" s="70"/>
      <c r="Y15" s="69"/>
      <c r="Z15" s="59">
        <v>5</v>
      </c>
      <c r="AA15" s="60">
        <v>15</v>
      </c>
      <c r="AB15" s="61">
        <f t="shared" si="1"/>
        <v>50</v>
      </c>
      <c r="AC15" s="62"/>
      <c r="AD15" s="63"/>
    </row>
    <row r="16" spans="2:30" s="77" customFormat="1" ht="24" customHeight="1" thickBot="1" x14ac:dyDescent="0.3">
      <c r="B16" s="52">
        <v>7</v>
      </c>
      <c r="C16" s="71" t="s">
        <v>35</v>
      </c>
      <c r="D16" s="54">
        <f t="shared" si="0"/>
        <v>60</v>
      </c>
      <c r="E16" s="72">
        <v>30</v>
      </c>
      <c r="F16" s="73"/>
      <c r="G16" s="73">
        <v>30</v>
      </c>
      <c r="H16" s="73"/>
      <c r="I16" s="73"/>
      <c r="J16" s="74">
        <v>4</v>
      </c>
      <c r="K16" s="75">
        <v>1</v>
      </c>
      <c r="L16" s="72"/>
      <c r="M16" s="73"/>
      <c r="N16" s="73"/>
      <c r="O16" s="73"/>
      <c r="P16" s="73"/>
      <c r="Q16" s="76"/>
      <c r="R16" s="75"/>
      <c r="S16" s="72"/>
      <c r="T16" s="73"/>
      <c r="U16" s="73"/>
      <c r="V16" s="73"/>
      <c r="W16" s="73"/>
      <c r="X16" s="76"/>
      <c r="Y16" s="75"/>
      <c r="Z16" s="59">
        <v>10</v>
      </c>
      <c r="AA16" s="60">
        <v>30</v>
      </c>
      <c r="AB16" s="61">
        <f t="shared" si="1"/>
        <v>100</v>
      </c>
      <c r="AC16" s="62" t="s">
        <v>33</v>
      </c>
      <c r="AD16" s="63"/>
    </row>
    <row r="17" spans="2:30" s="77" customFormat="1" ht="24" customHeight="1" thickBot="1" x14ac:dyDescent="0.3">
      <c r="B17" s="52">
        <v>8</v>
      </c>
      <c r="C17" s="71" t="s">
        <v>36</v>
      </c>
      <c r="D17" s="54">
        <v>45</v>
      </c>
      <c r="E17" s="72">
        <v>30</v>
      </c>
      <c r="F17" s="73"/>
      <c r="G17" s="73">
        <v>15</v>
      </c>
      <c r="H17" s="73"/>
      <c r="I17" s="73"/>
      <c r="J17" s="74">
        <v>3</v>
      </c>
      <c r="K17" s="75">
        <v>1</v>
      </c>
      <c r="L17" s="72"/>
      <c r="M17" s="73"/>
      <c r="N17" s="73"/>
      <c r="O17" s="73"/>
      <c r="P17" s="73"/>
      <c r="Q17" s="76"/>
      <c r="R17" s="75"/>
      <c r="S17" s="72"/>
      <c r="T17" s="73"/>
      <c r="U17" s="73"/>
      <c r="V17" s="73"/>
      <c r="W17" s="73"/>
      <c r="X17" s="76"/>
      <c r="Y17" s="75"/>
      <c r="Z17" s="59">
        <v>8</v>
      </c>
      <c r="AA17" s="60">
        <v>22</v>
      </c>
      <c r="AB17" s="61">
        <v>75</v>
      </c>
      <c r="AC17" s="62" t="s">
        <v>33</v>
      </c>
      <c r="AD17" s="63"/>
    </row>
    <row r="18" spans="2:30" s="77" customFormat="1" ht="24" customHeight="1" thickBot="1" x14ac:dyDescent="0.3">
      <c r="B18" s="52">
        <v>9</v>
      </c>
      <c r="C18" s="78" t="s">
        <v>37</v>
      </c>
      <c r="D18" s="54">
        <v>45</v>
      </c>
      <c r="E18" s="72">
        <v>30</v>
      </c>
      <c r="F18" s="73">
        <v>15</v>
      </c>
      <c r="G18" s="73"/>
      <c r="H18" s="73"/>
      <c r="I18" s="73"/>
      <c r="J18" s="74">
        <v>3</v>
      </c>
      <c r="K18" s="75"/>
      <c r="L18" s="72"/>
      <c r="M18" s="73"/>
      <c r="N18" s="73"/>
      <c r="O18" s="73"/>
      <c r="P18" s="73"/>
      <c r="Q18" s="76"/>
      <c r="R18" s="75"/>
      <c r="S18" s="72"/>
      <c r="T18" s="73"/>
      <c r="U18" s="73"/>
      <c r="V18" s="73"/>
      <c r="W18" s="73"/>
      <c r="X18" s="76"/>
      <c r="Y18" s="75"/>
      <c r="Z18" s="59">
        <v>8</v>
      </c>
      <c r="AA18" s="60">
        <v>22</v>
      </c>
      <c r="AB18" s="61">
        <v>75</v>
      </c>
      <c r="AC18" s="62" t="s">
        <v>38</v>
      </c>
      <c r="AD18" s="63"/>
    </row>
    <row r="19" spans="2:30" s="77" customFormat="1" ht="24" customHeight="1" thickBot="1" x14ac:dyDescent="0.3">
      <c r="B19" s="52">
        <v>10</v>
      </c>
      <c r="C19" s="78" t="s">
        <v>39</v>
      </c>
      <c r="D19" s="54">
        <v>30</v>
      </c>
      <c r="E19" s="72"/>
      <c r="F19" s="73"/>
      <c r="G19" s="73"/>
      <c r="H19" s="73"/>
      <c r="I19" s="73"/>
      <c r="J19" s="74"/>
      <c r="K19" s="75"/>
      <c r="L19" s="72"/>
      <c r="M19" s="73"/>
      <c r="N19" s="73"/>
      <c r="O19" s="73"/>
      <c r="P19" s="73"/>
      <c r="Q19" s="76"/>
      <c r="R19" s="75"/>
      <c r="S19" s="72">
        <v>15</v>
      </c>
      <c r="T19" s="73">
        <v>15</v>
      </c>
      <c r="U19" s="73"/>
      <c r="V19" s="73"/>
      <c r="W19" s="73"/>
      <c r="X19" s="76">
        <v>2</v>
      </c>
      <c r="Y19" s="75">
        <v>1</v>
      </c>
      <c r="Z19" s="59">
        <v>5</v>
      </c>
      <c r="AA19" s="60">
        <v>15</v>
      </c>
      <c r="AB19" s="61">
        <v>50</v>
      </c>
      <c r="AC19" s="62"/>
      <c r="AD19" s="63"/>
    </row>
    <row r="20" spans="2:30" s="77" customFormat="1" ht="24" customHeight="1" thickBot="1" x14ac:dyDescent="0.3">
      <c r="B20" s="52">
        <v>11</v>
      </c>
      <c r="C20" s="78" t="s">
        <v>40</v>
      </c>
      <c r="D20" s="54">
        <v>40</v>
      </c>
      <c r="E20" s="72"/>
      <c r="F20" s="73"/>
      <c r="G20" s="73"/>
      <c r="H20" s="73">
        <v>40</v>
      </c>
      <c r="I20" s="73"/>
      <c r="J20" s="74">
        <v>3</v>
      </c>
      <c r="K20" s="75"/>
      <c r="L20" s="72"/>
      <c r="M20" s="73"/>
      <c r="N20" s="73"/>
      <c r="O20" s="73"/>
      <c r="P20" s="73"/>
      <c r="Q20" s="76"/>
      <c r="R20" s="75"/>
      <c r="S20" s="72"/>
      <c r="T20" s="73"/>
      <c r="U20" s="73"/>
      <c r="V20" s="73"/>
      <c r="W20" s="73"/>
      <c r="X20" s="76"/>
      <c r="Y20" s="75"/>
      <c r="Z20" s="59">
        <v>2</v>
      </c>
      <c r="AA20" s="60">
        <v>33</v>
      </c>
      <c r="AB20" s="61">
        <v>75</v>
      </c>
      <c r="AC20" s="62" t="s">
        <v>33</v>
      </c>
      <c r="AD20" s="63"/>
    </row>
    <row r="21" spans="2:30" s="77" customFormat="1" ht="24" customHeight="1" thickBot="1" x14ac:dyDescent="0.3">
      <c r="B21" s="52">
        <v>12</v>
      </c>
      <c r="C21" s="71" t="s">
        <v>41</v>
      </c>
      <c r="D21" s="54">
        <v>40</v>
      </c>
      <c r="E21" s="66"/>
      <c r="F21" s="67"/>
      <c r="G21" s="67"/>
      <c r="H21" s="67"/>
      <c r="I21" s="67"/>
      <c r="J21" s="68"/>
      <c r="K21" s="69"/>
      <c r="L21" s="66"/>
      <c r="M21" s="67"/>
      <c r="N21" s="67"/>
      <c r="O21" s="67">
        <v>40</v>
      </c>
      <c r="P21" s="67"/>
      <c r="Q21" s="70">
        <v>3</v>
      </c>
      <c r="R21" s="69"/>
      <c r="S21" s="66"/>
      <c r="T21" s="67"/>
      <c r="U21" s="67"/>
      <c r="V21" s="67"/>
      <c r="W21" s="67"/>
      <c r="X21" s="70"/>
      <c r="Y21" s="69"/>
      <c r="Z21" s="59">
        <v>2</v>
      </c>
      <c r="AA21" s="60">
        <v>33</v>
      </c>
      <c r="AB21" s="61">
        <v>75</v>
      </c>
      <c r="AC21" s="62" t="s">
        <v>33</v>
      </c>
      <c r="AD21" s="63"/>
    </row>
    <row r="22" spans="2:30" s="77" customFormat="1" ht="24" customHeight="1" thickBot="1" x14ac:dyDescent="0.3">
      <c r="B22" s="79" t="s">
        <v>42</v>
      </c>
      <c r="C22" s="80"/>
      <c r="D22" s="54">
        <f>SUM(D10:D21)</f>
        <v>440</v>
      </c>
      <c r="E22" s="81">
        <f t="shared" ref="E22:AA22" si="2">SUM(E10:E21)</f>
        <v>180</v>
      </c>
      <c r="F22" s="82">
        <f t="shared" si="2"/>
        <v>90</v>
      </c>
      <c r="G22" s="82">
        <f t="shared" si="2"/>
        <v>45</v>
      </c>
      <c r="H22" s="82">
        <f t="shared" si="2"/>
        <v>55</v>
      </c>
      <c r="I22" s="83">
        <f t="shared" si="2"/>
        <v>0</v>
      </c>
      <c r="J22" s="84">
        <f t="shared" si="2"/>
        <v>27</v>
      </c>
      <c r="K22" s="85">
        <f t="shared" si="2"/>
        <v>3</v>
      </c>
      <c r="L22" s="81">
        <f t="shared" si="2"/>
        <v>0</v>
      </c>
      <c r="M22" s="82">
        <f t="shared" si="2"/>
        <v>0</v>
      </c>
      <c r="N22" s="82">
        <f t="shared" si="2"/>
        <v>0</v>
      </c>
      <c r="O22" s="82">
        <f t="shared" si="2"/>
        <v>40</v>
      </c>
      <c r="P22" s="83">
        <f t="shared" si="2"/>
        <v>0</v>
      </c>
      <c r="Q22" s="84">
        <f t="shared" si="2"/>
        <v>3</v>
      </c>
      <c r="R22" s="85">
        <f t="shared" si="2"/>
        <v>0</v>
      </c>
      <c r="S22" s="81">
        <f t="shared" si="2"/>
        <v>15</v>
      </c>
      <c r="T22" s="82">
        <f t="shared" si="2"/>
        <v>15</v>
      </c>
      <c r="U22" s="82">
        <f t="shared" si="2"/>
        <v>0</v>
      </c>
      <c r="V22" s="82">
        <f t="shared" si="2"/>
        <v>0</v>
      </c>
      <c r="W22" s="83">
        <f t="shared" si="2"/>
        <v>0</v>
      </c>
      <c r="X22" s="84">
        <f t="shared" si="2"/>
        <v>2</v>
      </c>
      <c r="Y22" s="85">
        <f t="shared" si="2"/>
        <v>1</v>
      </c>
      <c r="Z22" s="86">
        <f t="shared" si="2"/>
        <v>75</v>
      </c>
      <c r="AA22" s="87">
        <f t="shared" si="2"/>
        <v>285</v>
      </c>
      <c r="AB22" s="88">
        <f t="shared" si="1"/>
        <v>800</v>
      </c>
      <c r="AC22" s="62"/>
      <c r="AD22" s="63"/>
    </row>
    <row r="23" spans="2:30" s="9" customFormat="1" ht="21" customHeight="1" thickBot="1" x14ac:dyDescent="0.3">
      <c r="B23" s="79" t="s">
        <v>43</v>
      </c>
      <c r="C23" s="80"/>
      <c r="D23" s="89"/>
      <c r="E23" s="90">
        <f>SUM(E22:H22)</f>
        <v>370</v>
      </c>
      <c r="F23" s="91"/>
      <c r="G23" s="91"/>
      <c r="H23" s="91"/>
      <c r="I23" s="91"/>
      <c r="J23" s="91"/>
      <c r="K23" s="92"/>
      <c r="L23" s="90">
        <f>SUM(L22:O22)</f>
        <v>40</v>
      </c>
      <c r="M23" s="91"/>
      <c r="N23" s="91"/>
      <c r="O23" s="91"/>
      <c r="P23" s="91"/>
      <c r="Q23" s="91"/>
      <c r="R23" s="92"/>
      <c r="S23" s="90">
        <f>SUM(S22:V22)</f>
        <v>30</v>
      </c>
      <c r="T23" s="91"/>
      <c r="U23" s="91"/>
      <c r="V23" s="91"/>
      <c r="W23" s="91"/>
      <c r="X23" s="91"/>
      <c r="Y23" s="92"/>
      <c r="Z23" s="93"/>
      <c r="AA23" s="94"/>
      <c r="AB23" s="95"/>
      <c r="AC23" s="62"/>
      <c r="AD23" s="96"/>
    </row>
    <row r="24" spans="2:30" s="9" customFormat="1" ht="24" customHeight="1" thickBot="1" x14ac:dyDescent="0.3">
      <c r="B24" s="97" t="s">
        <v>44</v>
      </c>
      <c r="C24" s="98"/>
      <c r="D24" s="99"/>
      <c r="E24" s="100"/>
      <c r="F24" s="101"/>
      <c r="G24" s="101"/>
      <c r="H24" s="101"/>
      <c r="I24" s="101"/>
      <c r="J24" s="101"/>
      <c r="K24" s="102"/>
      <c r="L24" s="100"/>
      <c r="M24" s="101"/>
      <c r="N24" s="101"/>
      <c r="O24" s="101"/>
      <c r="P24" s="101"/>
      <c r="Q24" s="101"/>
      <c r="R24" s="102"/>
      <c r="S24" s="100"/>
      <c r="T24" s="101"/>
      <c r="U24" s="101"/>
      <c r="V24" s="101"/>
      <c r="W24" s="101"/>
      <c r="X24" s="101"/>
      <c r="Y24" s="103"/>
      <c r="Z24" s="104"/>
      <c r="AA24" s="105"/>
      <c r="AB24" s="106"/>
      <c r="AC24" s="62"/>
      <c r="AD24" s="96"/>
    </row>
    <row r="25" spans="2:30" s="9" customFormat="1" ht="24" customHeight="1" thickBot="1" x14ac:dyDescent="0.3">
      <c r="B25" s="107">
        <v>13</v>
      </c>
      <c r="C25" s="108" t="s">
        <v>45</v>
      </c>
      <c r="D25" s="54">
        <f t="shared" ref="D25:D33" si="3">SUM(E25:W25)-J25-K25-Q25-R25</f>
        <v>30</v>
      </c>
      <c r="E25" s="55">
        <v>15</v>
      </c>
      <c r="F25" s="56"/>
      <c r="G25" s="56">
        <v>15</v>
      </c>
      <c r="H25" s="56"/>
      <c r="I25" s="56"/>
      <c r="J25" s="109">
        <v>2</v>
      </c>
      <c r="K25" s="58"/>
      <c r="L25" s="55"/>
      <c r="M25" s="56"/>
      <c r="N25" s="56"/>
      <c r="O25" s="56"/>
      <c r="P25" s="56"/>
      <c r="Q25" s="57"/>
      <c r="R25" s="58"/>
      <c r="S25" s="55"/>
      <c r="T25" s="56"/>
      <c r="U25" s="56"/>
      <c r="V25" s="56"/>
      <c r="W25" s="56"/>
      <c r="X25" s="57"/>
      <c r="Y25" s="58"/>
      <c r="Z25" s="59">
        <v>5</v>
      </c>
      <c r="AA25" s="60">
        <v>15</v>
      </c>
      <c r="AB25" s="61">
        <f t="shared" ref="AB25:AB33" si="4">SUM(D25,Z25,AA25)</f>
        <v>50</v>
      </c>
      <c r="AC25" s="62" t="s">
        <v>33</v>
      </c>
      <c r="AD25" s="96"/>
    </row>
    <row r="26" spans="2:30" s="9" customFormat="1" ht="24" customHeight="1" thickBot="1" x14ac:dyDescent="0.3">
      <c r="B26" s="107">
        <v>14</v>
      </c>
      <c r="C26" s="108" t="s">
        <v>46</v>
      </c>
      <c r="D26" s="54">
        <f>SUM(E26:W26)-J26-K26-Q26-R26</f>
        <v>45</v>
      </c>
      <c r="E26" s="66"/>
      <c r="F26" s="67"/>
      <c r="G26" s="67"/>
      <c r="H26" s="67"/>
      <c r="I26" s="67"/>
      <c r="J26" s="68"/>
      <c r="K26" s="69"/>
      <c r="L26" s="66">
        <v>15</v>
      </c>
      <c r="M26" s="67"/>
      <c r="N26" s="67">
        <v>30</v>
      </c>
      <c r="O26" s="67"/>
      <c r="P26" s="67"/>
      <c r="Q26" s="68">
        <v>3</v>
      </c>
      <c r="R26" s="69">
        <v>1</v>
      </c>
      <c r="S26" s="66"/>
      <c r="T26" s="67"/>
      <c r="U26" s="67"/>
      <c r="V26" s="67"/>
      <c r="W26" s="67"/>
      <c r="X26" s="70"/>
      <c r="Y26" s="69"/>
      <c r="Z26" s="59">
        <v>8</v>
      </c>
      <c r="AA26" s="60">
        <v>22</v>
      </c>
      <c r="AB26" s="61">
        <f t="shared" si="4"/>
        <v>75</v>
      </c>
      <c r="AC26" s="62" t="s">
        <v>33</v>
      </c>
      <c r="AD26" s="96"/>
    </row>
    <row r="27" spans="2:30" s="9" customFormat="1" ht="36.75" thickBot="1" x14ac:dyDescent="0.3">
      <c r="B27" s="107">
        <v>15</v>
      </c>
      <c r="C27" s="108" t="s">
        <v>47</v>
      </c>
      <c r="D27" s="110">
        <f t="shared" si="3"/>
        <v>45</v>
      </c>
      <c r="E27" s="67"/>
      <c r="F27" s="67"/>
      <c r="G27" s="67"/>
      <c r="H27" s="67"/>
      <c r="I27" s="67"/>
      <c r="J27" s="68"/>
      <c r="K27" s="111"/>
      <c r="L27" s="66">
        <v>15</v>
      </c>
      <c r="M27" s="67"/>
      <c r="N27" s="67">
        <v>15</v>
      </c>
      <c r="O27" s="67">
        <v>15</v>
      </c>
      <c r="P27" s="67"/>
      <c r="Q27" s="70">
        <v>3</v>
      </c>
      <c r="R27" s="111">
        <v>1</v>
      </c>
      <c r="S27" s="66"/>
      <c r="T27" s="67"/>
      <c r="U27" s="67"/>
      <c r="V27" s="67"/>
      <c r="W27" s="67"/>
      <c r="X27" s="70"/>
      <c r="Y27" s="69"/>
      <c r="Z27" s="59">
        <v>8</v>
      </c>
      <c r="AA27" s="60">
        <v>22</v>
      </c>
      <c r="AB27" s="61">
        <f t="shared" si="4"/>
        <v>75</v>
      </c>
      <c r="AC27" s="62" t="s">
        <v>33</v>
      </c>
      <c r="AD27" s="96"/>
    </row>
    <row r="28" spans="2:30" s="9" customFormat="1" ht="24" customHeight="1" thickBot="1" x14ac:dyDescent="0.3">
      <c r="B28" s="107">
        <v>16</v>
      </c>
      <c r="C28" s="108" t="s">
        <v>48</v>
      </c>
      <c r="D28" s="54">
        <f t="shared" si="3"/>
        <v>75</v>
      </c>
      <c r="E28" s="55"/>
      <c r="F28" s="56"/>
      <c r="G28" s="56"/>
      <c r="H28" s="56"/>
      <c r="I28" s="56"/>
      <c r="J28" s="109"/>
      <c r="K28" s="58"/>
      <c r="L28" s="55">
        <v>30</v>
      </c>
      <c r="M28" s="56"/>
      <c r="N28" s="56">
        <v>30</v>
      </c>
      <c r="O28" s="56">
        <v>15</v>
      </c>
      <c r="P28" s="56"/>
      <c r="Q28" s="57">
        <v>4</v>
      </c>
      <c r="R28" s="58">
        <v>1</v>
      </c>
      <c r="S28" s="55"/>
      <c r="T28" s="56"/>
      <c r="U28" s="56"/>
      <c r="V28" s="56"/>
      <c r="W28" s="56"/>
      <c r="X28" s="57"/>
      <c r="Y28" s="58"/>
      <c r="Z28" s="59">
        <v>10</v>
      </c>
      <c r="AA28" s="60">
        <v>40</v>
      </c>
      <c r="AB28" s="61">
        <f t="shared" si="4"/>
        <v>125</v>
      </c>
      <c r="AC28" s="62" t="s">
        <v>33</v>
      </c>
      <c r="AD28" s="96"/>
    </row>
    <row r="29" spans="2:30" s="9" customFormat="1" ht="24" customHeight="1" thickBot="1" x14ac:dyDescent="0.3">
      <c r="B29" s="107">
        <v>17</v>
      </c>
      <c r="C29" s="108" t="s">
        <v>49</v>
      </c>
      <c r="D29" s="54">
        <f t="shared" si="3"/>
        <v>30</v>
      </c>
      <c r="E29" s="66"/>
      <c r="F29" s="67"/>
      <c r="G29" s="67"/>
      <c r="H29" s="67"/>
      <c r="I29" s="67"/>
      <c r="J29" s="68"/>
      <c r="K29" s="69"/>
      <c r="L29" s="66">
        <v>15</v>
      </c>
      <c r="M29" s="67"/>
      <c r="N29" s="67"/>
      <c r="O29" s="67">
        <v>15</v>
      </c>
      <c r="P29" s="67"/>
      <c r="Q29" s="70">
        <v>2</v>
      </c>
      <c r="R29" s="69"/>
      <c r="S29" s="66"/>
      <c r="T29" s="67"/>
      <c r="U29" s="67"/>
      <c r="V29" s="67"/>
      <c r="W29" s="67"/>
      <c r="X29" s="70"/>
      <c r="Y29" s="69"/>
      <c r="Z29" s="59">
        <v>5</v>
      </c>
      <c r="AA29" s="60">
        <v>15</v>
      </c>
      <c r="AB29" s="61">
        <f t="shared" si="4"/>
        <v>50</v>
      </c>
      <c r="AC29" s="62" t="s">
        <v>33</v>
      </c>
      <c r="AD29" s="96"/>
    </row>
    <row r="30" spans="2:30" s="9" customFormat="1" ht="35.25" customHeight="1" thickBot="1" x14ac:dyDescent="0.3">
      <c r="B30" s="107">
        <v>18</v>
      </c>
      <c r="C30" s="108" t="s">
        <v>50</v>
      </c>
      <c r="D30" s="54">
        <f t="shared" si="3"/>
        <v>45</v>
      </c>
      <c r="E30" s="66"/>
      <c r="F30" s="67"/>
      <c r="G30" s="67"/>
      <c r="H30" s="67"/>
      <c r="I30" s="67"/>
      <c r="J30" s="68"/>
      <c r="K30" s="69"/>
      <c r="L30" s="66">
        <v>15</v>
      </c>
      <c r="M30" s="67"/>
      <c r="N30" s="67"/>
      <c r="O30" s="67">
        <v>30</v>
      </c>
      <c r="P30" s="67"/>
      <c r="Q30" s="68">
        <v>3</v>
      </c>
      <c r="R30" s="69">
        <v>1</v>
      </c>
      <c r="S30" s="66"/>
      <c r="T30" s="67"/>
      <c r="U30" s="67"/>
      <c r="V30" s="67"/>
      <c r="W30" s="67"/>
      <c r="X30" s="70"/>
      <c r="Y30" s="69"/>
      <c r="Z30" s="59">
        <v>8</v>
      </c>
      <c r="AA30" s="60">
        <v>22</v>
      </c>
      <c r="AB30" s="61">
        <f t="shared" si="4"/>
        <v>75</v>
      </c>
      <c r="AC30" s="62" t="s">
        <v>33</v>
      </c>
      <c r="AD30" s="96"/>
    </row>
    <row r="31" spans="2:30" s="9" customFormat="1" ht="35.25" customHeight="1" thickBot="1" x14ac:dyDescent="0.3">
      <c r="B31" s="107">
        <v>19</v>
      </c>
      <c r="C31" s="108" t="s">
        <v>51</v>
      </c>
      <c r="D31" s="54">
        <f>SUM(E31:W31)-J31-K31-Q31-R31</f>
        <v>30</v>
      </c>
      <c r="E31" s="66"/>
      <c r="F31" s="67"/>
      <c r="G31" s="67"/>
      <c r="H31" s="67"/>
      <c r="I31" s="67"/>
      <c r="J31" s="68"/>
      <c r="K31" s="69"/>
      <c r="L31" s="66">
        <v>15</v>
      </c>
      <c r="M31" s="67"/>
      <c r="N31" s="67">
        <v>15</v>
      </c>
      <c r="O31" s="67"/>
      <c r="P31" s="67"/>
      <c r="Q31" s="70">
        <v>2</v>
      </c>
      <c r="R31" s="69"/>
      <c r="S31" s="66"/>
      <c r="T31" s="67"/>
      <c r="U31" s="67"/>
      <c r="V31" s="67"/>
      <c r="W31" s="67"/>
      <c r="X31" s="70"/>
      <c r="Y31" s="69"/>
      <c r="Z31" s="59">
        <v>5</v>
      </c>
      <c r="AA31" s="60">
        <v>15</v>
      </c>
      <c r="AB31" s="61">
        <f>SUM(D31,Z31,AA31)</f>
        <v>50</v>
      </c>
      <c r="AC31" s="62"/>
      <c r="AD31" s="96"/>
    </row>
    <row r="32" spans="2:30" s="9" customFormat="1" ht="35.25" customHeight="1" thickBot="1" x14ac:dyDescent="0.3">
      <c r="B32" s="107">
        <v>20</v>
      </c>
      <c r="C32" s="108" t="s">
        <v>52</v>
      </c>
      <c r="D32" s="54">
        <f>SUM(E32:W32)-J32-K32-Q32-R32</f>
        <v>45</v>
      </c>
      <c r="E32" s="72"/>
      <c r="F32" s="73"/>
      <c r="G32" s="73"/>
      <c r="H32" s="73"/>
      <c r="I32" s="73"/>
      <c r="J32" s="74"/>
      <c r="K32" s="75"/>
      <c r="L32" s="112"/>
      <c r="M32" s="113"/>
      <c r="N32" s="113"/>
      <c r="O32" s="113"/>
      <c r="P32" s="113"/>
      <c r="Q32" s="114"/>
      <c r="R32" s="115"/>
      <c r="S32" s="112">
        <v>15</v>
      </c>
      <c r="T32" s="113"/>
      <c r="U32" s="113">
        <v>15</v>
      </c>
      <c r="V32" s="113">
        <v>15</v>
      </c>
      <c r="W32" s="113"/>
      <c r="X32" s="114">
        <v>3</v>
      </c>
      <c r="Y32" s="115"/>
      <c r="Z32" s="59">
        <v>8</v>
      </c>
      <c r="AA32" s="60">
        <v>22</v>
      </c>
      <c r="AB32" s="61">
        <f>SUM(D32,Z32,AA32)</f>
        <v>75</v>
      </c>
      <c r="AC32" s="62" t="s">
        <v>33</v>
      </c>
      <c r="AD32" s="96"/>
    </row>
    <row r="33" spans="2:30" s="9" customFormat="1" ht="24" customHeight="1" thickBot="1" x14ac:dyDescent="0.3">
      <c r="B33" s="116" t="s">
        <v>42</v>
      </c>
      <c r="C33" s="117"/>
      <c r="D33" s="54">
        <f t="shared" si="3"/>
        <v>345</v>
      </c>
      <c r="E33" s="81">
        <f t="shared" ref="E33:AA33" si="5">SUM(E25:E32)</f>
        <v>15</v>
      </c>
      <c r="F33" s="82">
        <f t="shared" si="5"/>
        <v>0</v>
      </c>
      <c r="G33" s="82">
        <f t="shared" si="5"/>
        <v>15</v>
      </c>
      <c r="H33" s="82">
        <f t="shared" si="5"/>
        <v>0</v>
      </c>
      <c r="I33" s="83">
        <f t="shared" si="5"/>
        <v>0</v>
      </c>
      <c r="J33" s="84">
        <f t="shared" si="5"/>
        <v>2</v>
      </c>
      <c r="K33" s="85">
        <f t="shared" si="5"/>
        <v>0</v>
      </c>
      <c r="L33" s="81">
        <f t="shared" si="5"/>
        <v>105</v>
      </c>
      <c r="M33" s="82">
        <f t="shared" si="5"/>
        <v>0</v>
      </c>
      <c r="N33" s="82">
        <f t="shared" si="5"/>
        <v>90</v>
      </c>
      <c r="O33" s="82">
        <f t="shared" si="5"/>
        <v>75</v>
      </c>
      <c r="P33" s="83">
        <f t="shared" si="5"/>
        <v>0</v>
      </c>
      <c r="Q33" s="84">
        <f t="shared" si="5"/>
        <v>17</v>
      </c>
      <c r="R33" s="85">
        <f t="shared" si="5"/>
        <v>4</v>
      </c>
      <c r="S33" s="81">
        <f t="shared" si="5"/>
        <v>15</v>
      </c>
      <c r="T33" s="82">
        <f t="shared" si="5"/>
        <v>0</v>
      </c>
      <c r="U33" s="82">
        <f t="shared" si="5"/>
        <v>15</v>
      </c>
      <c r="V33" s="82">
        <f t="shared" si="5"/>
        <v>15</v>
      </c>
      <c r="W33" s="83">
        <f t="shared" si="5"/>
        <v>0</v>
      </c>
      <c r="X33" s="84">
        <f t="shared" si="5"/>
        <v>3</v>
      </c>
      <c r="Y33" s="85">
        <f t="shared" si="5"/>
        <v>0</v>
      </c>
      <c r="Z33" s="118">
        <f t="shared" si="5"/>
        <v>57</v>
      </c>
      <c r="AA33" s="119">
        <f t="shared" si="5"/>
        <v>173</v>
      </c>
      <c r="AB33" s="61">
        <f t="shared" si="4"/>
        <v>575</v>
      </c>
      <c r="AC33" s="62"/>
      <c r="AD33" s="96"/>
    </row>
    <row r="34" spans="2:30" s="9" customFormat="1" ht="24" customHeight="1" thickBot="1" x14ac:dyDescent="0.3">
      <c r="B34" s="120" t="s">
        <v>43</v>
      </c>
      <c r="C34" s="121"/>
      <c r="D34" s="122"/>
      <c r="E34" s="90">
        <f>SUM(E33:I33)</f>
        <v>30</v>
      </c>
      <c r="F34" s="91"/>
      <c r="G34" s="91"/>
      <c r="H34" s="91"/>
      <c r="I34" s="91"/>
      <c r="J34" s="91"/>
      <c r="K34" s="92"/>
      <c r="L34" s="90">
        <f>SUM(L33:P33)</f>
        <v>270</v>
      </c>
      <c r="M34" s="91"/>
      <c r="N34" s="91"/>
      <c r="O34" s="91"/>
      <c r="P34" s="91"/>
      <c r="Q34" s="91"/>
      <c r="R34" s="92"/>
      <c r="S34" s="90">
        <f>SUM(S33:W33)</f>
        <v>45</v>
      </c>
      <c r="T34" s="91"/>
      <c r="U34" s="91"/>
      <c r="V34" s="91"/>
      <c r="W34" s="91"/>
      <c r="X34" s="91"/>
      <c r="Y34" s="92"/>
      <c r="Z34" s="93"/>
      <c r="AA34" s="94"/>
      <c r="AB34" s="95"/>
      <c r="AC34" s="62"/>
      <c r="AD34" s="96"/>
    </row>
    <row r="35" spans="2:30" s="9" customFormat="1" ht="24" customHeight="1" thickBot="1" x14ac:dyDescent="0.3">
      <c r="B35" s="123" t="s">
        <v>53</v>
      </c>
      <c r="C35" s="124"/>
      <c r="D35" s="125"/>
      <c r="E35" s="126"/>
      <c r="F35" s="127"/>
      <c r="G35" s="127"/>
      <c r="H35" s="127"/>
      <c r="I35" s="127"/>
      <c r="J35" s="127"/>
      <c r="K35" s="128"/>
      <c r="L35" s="126"/>
      <c r="M35" s="127"/>
      <c r="N35" s="127"/>
      <c r="O35" s="127"/>
      <c r="P35" s="127"/>
      <c r="Q35" s="127"/>
      <c r="R35" s="128"/>
      <c r="S35" s="126"/>
      <c r="T35" s="127"/>
      <c r="U35" s="127"/>
      <c r="V35" s="127"/>
      <c r="W35" s="127"/>
      <c r="X35" s="127"/>
      <c r="Y35" s="128"/>
      <c r="Z35" s="129"/>
      <c r="AA35" s="130"/>
      <c r="AB35" s="131"/>
      <c r="AC35" s="50"/>
      <c r="AD35" s="51"/>
    </row>
    <row r="36" spans="2:30" s="9" customFormat="1" ht="24" customHeight="1" thickBot="1" x14ac:dyDescent="0.3">
      <c r="B36" s="107">
        <v>21</v>
      </c>
      <c r="C36" s="132" t="s">
        <v>54</v>
      </c>
      <c r="D36" s="133">
        <v>45</v>
      </c>
      <c r="E36" s="134"/>
      <c r="F36" s="56"/>
      <c r="G36" s="56"/>
      <c r="H36" s="56"/>
      <c r="I36" s="56"/>
      <c r="J36" s="109"/>
      <c r="K36" s="58"/>
      <c r="L36" s="135">
        <v>15</v>
      </c>
      <c r="M36" s="136"/>
      <c r="N36" s="137">
        <v>15</v>
      </c>
      <c r="O36" s="137">
        <v>15</v>
      </c>
      <c r="P36" s="56"/>
      <c r="Q36" s="57">
        <v>3</v>
      </c>
      <c r="R36" s="58"/>
      <c r="S36" s="55"/>
      <c r="T36" s="56"/>
      <c r="U36" s="56"/>
      <c r="V36" s="56"/>
      <c r="W36" s="56"/>
      <c r="X36" s="57"/>
      <c r="Y36" s="58"/>
      <c r="Z36" s="59">
        <v>3</v>
      </c>
      <c r="AA36" s="60">
        <v>27</v>
      </c>
      <c r="AB36" s="61">
        <f>SUM(D36,Z36,AA36)</f>
        <v>75</v>
      </c>
      <c r="AC36" s="62" t="s">
        <v>33</v>
      </c>
      <c r="AD36" s="63"/>
    </row>
    <row r="37" spans="2:30" s="9" customFormat="1" ht="24" customHeight="1" thickBot="1" x14ac:dyDescent="0.3">
      <c r="B37" s="107">
        <v>22</v>
      </c>
      <c r="C37" s="132" t="s">
        <v>55</v>
      </c>
      <c r="D37" s="133">
        <v>45</v>
      </c>
      <c r="E37" s="138"/>
      <c r="F37" s="67"/>
      <c r="G37" s="67"/>
      <c r="H37" s="67"/>
      <c r="I37" s="67"/>
      <c r="J37" s="68"/>
      <c r="K37" s="69"/>
      <c r="L37" s="66"/>
      <c r="M37" s="67"/>
      <c r="N37" s="67"/>
      <c r="O37" s="67"/>
      <c r="P37" s="67"/>
      <c r="Q37" s="70"/>
      <c r="R37" s="69"/>
      <c r="S37" s="139">
        <v>15</v>
      </c>
      <c r="T37" s="140"/>
      <c r="U37" s="141">
        <v>15</v>
      </c>
      <c r="V37" s="141">
        <v>15</v>
      </c>
      <c r="W37" s="67"/>
      <c r="X37" s="70">
        <v>3</v>
      </c>
      <c r="Y37" s="69"/>
      <c r="Z37" s="59">
        <v>3</v>
      </c>
      <c r="AA37" s="60">
        <v>27</v>
      </c>
      <c r="AB37" s="61">
        <f>SUM(D37,Z37,AA37)</f>
        <v>75</v>
      </c>
      <c r="AC37" s="62" t="s">
        <v>33</v>
      </c>
      <c r="AD37" s="63"/>
    </row>
    <row r="38" spans="2:30" s="77" customFormat="1" ht="24" customHeight="1" thickBot="1" x14ac:dyDescent="0.3">
      <c r="B38" s="107">
        <v>23</v>
      </c>
      <c r="C38" s="142" t="s">
        <v>56</v>
      </c>
      <c r="D38" s="133">
        <f>SUM(E38:W38)-J38-K38-Q38-R38</f>
        <v>40</v>
      </c>
      <c r="E38" s="138"/>
      <c r="F38" s="67"/>
      <c r="G38" s="67"/>
      <c r="H38" s="67"/>
      <c r="I38" s="67"/>
      <c r="J38" s="68"/>
      <c r="K38" s="69"/>
      <c r="L38" s="66"/>
      <c r="M38" s="67"/>
      <c r="N38" s="67"/>
      <c r="O38" s="67"/>
      <c r="P38" s="67"/>
      <c r="Q38" s="70"/>
      <c r="R38" s="69"/>
      <c r="S38" s="139">
        <v>25</v>
      </c>
      <c r="T38" s="140"/>
      <c r="U38" s="140"/>
      <c r="V38" s="141">
        <v>15</v>
      </c>
      <c r="W38" s="67"/>
      <c r="X38" s="70">
        <v>3</v>
      </c>
      <c r="Y38" s="69"/>
      <c r="Z38" s="59">
        <v>6</v>
      </c>
      <c r="AA38" s="60">
        <v>29</v>
      </c>
      <c r="AB38" s="61">
        <f>SUM(D38,Z38,AA38)</f>
        <v>75</v>
      </c>
      <c r="AC38" s="62" t="s">
        <v>33</v>
      </c>
      <c r="AD38" s="63"/>
    </row>
    <row r="39" spans="2:30" s="77" customFormat="1" ht="24" customHeight="1" thickBot="1" x14ac:dyDescent="0.3">
      <c r="B39" s="107">
        <v>24</v>
      </c>
      <c r="C39" s="143" t="s">
        <v>57</v>
      </c>
      <c r="D39" s="133">
        <v>30</v>
      </c>
      <c r="E39" s="138"/>
      <c r="F39" s="67"/>
      <c r="G39" s="67"/>
      <c r="H39" s="67"/>
      <c r="I39" s="67"/>
      <c r="J39" s="68"/>
      <c r="K39" s="69"/>
      <c r="L39" s="66"/>
      <c r="M39" s="67"/>
      <c r="N39" s="67"/>
      <c r="O39" s="67"/>
      <c r="P39" s="67"/>
      <c r="Q39" s="70"/>
      <c r="R39" s="69"/>
      <c r="S39" s="66">
        <v>30</v>
      </c>
      <c r="T39" s="67"/>
      <c r="U39" s="67"/>
      <c r="V39" s="67"/>
      <c r="W39" s="67"/>
      <c r="X39" s="70">
        <v>2</v>
      </c>
      <c r="Y39" s="69"/>
      <c r="Z39" s="59">
        <v>2</v>
      </c>
      <c r="AA39" s="60">
        <v>18</v>
      </c>
      <c r="AB39" s="61">
        <v>50</v>
      </c>
      <c r="AC39" s="62" t="s">
        <v>38</v>
      </c>
      <c r="AD39" s="63"/>
    </row>
    <row r="40" spans="2:30" s="77" customFormat="1" ht="24" customHeight="1" thickBot="1" x14ac:dyDescent="0.3">
      <c r="B40" s="107">
        <v>25</v>
      </c>
      <c r="C40" s="144" t="s">
        <v>58</v>
      </c>
      <c r="D40" s="133">
        <v>30</v>
      </c>
      <c r="E40" s="138"/>
      <c r="F40" s="67">
        <v>30</v>
      </c>
      <c r="G40" s="67"/>
      <c r="H40" s="67"/>
      <c r="I40" s="67"/>
      <c r="J40" s="68">
        <v>2</v>
      </c>
      <c r="K40" s="69"/>
      <c r="L40" s="66"/>
      <c r="M40" s="67"/>
      <c r="N40" s="67"/>
      <c r="O40" s="67"/>
      <c r="P40" s="67"/>
      <c r="Q40" s="70"/>
      <c r="R40" s="69"/>
      <c r="S40" s="66"/>
      <c r="T40" s="67"/>
      <c r="U40" s="67"/>
      <c r="V40" s="67"/>
      <c r="W40" s="67"/>
      <c r="X40" s="70"/>
      <c r="Y40" s="69"/>
      <c r="Z40" s="59">
        <v>2</v>
      </c>
      <c r="AA40" s="60">
        <v>18</v>
      </c>
      <c r="AB40" s="61">
        <v>50</v>
      </c>
      <c r="AC40" s="62"/>
      <c r="AD40" s="63"/>
    </row>
    <row r="41" spans="2:30" s="77" customFormat="1" ht="24" customHeight="1" thickBot="1" x14ac:dyDescent="0.3">
      <c r="B41" s="107">
        <v>26</v>
      </c>
      <c r="C41" s="144" t="s">
        <v>59</v>
      </c>
      <c r="D41" s="133">
        <v>30</v>
      </c>
      <c r="E41" s="138"/>
      <c r="F41" s="67"/>
      <c r="G41" s="67"/>
      <c r="H41" s="67"/>
      <c r="I41" s="67"/>
      <c r="J41" s="68"/>
      <c r="K41" s="69"/>
      <c r="L41" s="66"/>
      <c r="M41" s="67">
        <v>30</v>
      </c>
      <c r="N41" s="67"/>
      <c r="O41" s="67"/>
      <c r="P41" s="67"/>
      <c r="Q41" s="70">
        <v>2</v>
      </c>
      <c r="R41" s="69"/>
      <c r="S41" s="66"/>
      <c r="T41" s="67"/>
      <c r="U41" s="67"/>
      <c r="V41" s="67"/>
      <c r="W41" s="67"/>
      <c r="X41" s="70"/>
      <c r="Y41" s="69"/>
      <c r="Z41" s="59">
        <v>2</v>
      </c>
      <c r="AA41" s="60">
        <v>18</v>
      </c>
      <c r="AB41" s="61">
        <v>50</v>
      </c>
      <c r="AC41" s="62"/>
      <c r="AD41" s="63"/>
    </row>
    <row r="42" spans="2:30" s="77" customFormat="1" ht="24" customHeight="1" thickBot="1" x14ac:dyDescent="0.3">
      <c r="B42" s="107">
        <v>27</v>
      </c>
      <c r="C42" s="71" t="s">
        <v>60</v>
      </c>
      <c r="D42" s="133">
        <v>30</v>
      </c>
      <c r="E42" s="138"/>
      <c r="F42" s="67"/>
      <c r="G42" s="67"/>
      <c r="H42" s="67"/>
      <c r="I42" s="67"/>
      <c r="J42" s="68"/>
      <c r="K42" s="69"/>
      <c r="L42" s="138"/>
      <c r="M42" s="67"/>
      <c r="N42" s="67"/>
      <c r="O42" s="67"/>
      <c r="P42" s="67"/>
      <c r="Q42" s="70"/>
      <c r="R42" s="145"/>
      <c r="S42" s="66"/>
      <c r="T42" s="67"/>
      <c r="U42" s="67"/>
      <c r="V42" s="67"/>
      <c r="W42" s="67">
        <v>30</v>
      </c>
      <c r="X42" s="70">
        <v>3</v>
      </c>
      <c r="Y42" s="69"/>
      <c r="Z42" s="59">
        <v>3</v>
      </c>
      <c r="AA42" s="60">
        <v>42</v>
      </c>
      <c r="AB42" s="61">
        <v>75</v>
      </c>
      <c r="AC42" s="62" t="s">
        <v>33</v>
      </c>
      <c r="AD42" s="63"/>
    </row>
    <row r="43" spans="2:30" s="77" customFormat="1" ht="24" customHeight="1" thickBot="1" x14ac:dyDescent="0.3">
      <c r="B43" s="107"/>
      <c r="C43" s="71" t="s">
        <v>61</v>
      </c>
      <c r="D43" s="133">
        <v>0</v>
      </c>
      <c r="E43" s="138"/>
      <c r="F43" s="67"/>
      <c r="G43" s="67"/>
      <c r="H43" s="67"/>
      <c r="I43" s="67"/>
      <c r="J43" s="68"/>
      <c r="K43" s="69"/>
      <c r="L43" s="138"/>
      <c r="M43" s="67"/>
      <c r="N43" s="67"/>
      <c r="O43" s="67"/>
      <c r="P43" s="67"/>
      <c r="Q43" s="70">
        <v>4</v>
      </c>
      <c r="R43" s="145"/>
      <c r="S43" s="66"/>
      <c r="T43" s="67"/>
      <c r="U43" s="67"/>
      <c r="V43" s="67"/>
      <c r="W43" s="67"/>
      <c r="X43" s="70"/>
      <c r="Y43" s="69"/>
      <c r="Z43" s="59">
        <v>5</v>
      </c>
      <c r="AA43" s="60">
        <v>100</v>
      </c>
      <c r="AB43" s="61">
        <v>105</v>
      </c>
      <c r="AC43" s="62" t="s">
        <v>33</v>
      </c>
      <c r="AD43" s="63"/>
    </row>
    <row r="44" spans="2:30" s="9" customFormat="1" ht="24" customHeight="1" thickBot="1" x14ac:dyDescent="0.3">
      <c r="B44" s="107">
        <v>28</v>
      </c>
      <c r="C44" s="65" t="s">
        <v>62</v>
      </c>
      <c r="D44" s="133">
        <f>SUM(E44:W44)-J44-K44-Q44-R44</f>
        <v>0</v>
      </c>
      <c r="E44" s="138"/>
      <c r="F44" s="67"/>
      <c r="G44" s="67"/>
      <c r="H44" s="67"/>
      <c r="I44" s="67"/>
      <c r="J44" s="68"/>
      <c r="K44" s="69"/>
      <c r="L44" s="138"/>
      <c r="M44" s="67"/>
      <c r="N44" s="67"/>
      <c r="O44" s="67"/>
      <c r="P44" s="67"/>
      <c r="Q44" s="70"/>
      <c r="R44" s="145"/>
      <c r="S44" s="66"/>
      <c r="T44" s="67"/>
      <c r="U44" s="67"/>
      <c r="V44" s="67"/>
      <c r="W44" s="67"/>
      <c r="X44" s="70">
        <v>14</v>
      </c>
      <c r="Y44" s="69"/>
      <c r="Z44" s="59">
        <v>20</v>
      </c>
      <c r="AA44" s="60">
        <v>325</v>
      </c>
      <c r="AB44" s="61">
        <f>SUM(D44,Z44,AA44)</f>
        <v>345</v>
      </c>
      <c r="AC44" s="62" t="s">
        <v>33</v>
      </c>
      <c r="AD44" s="63"/>
    </row>
    <row r="45" spans="2:30" s="77" customFormat="1" ht="24" customHeight="1" thickBot="1" x14ac:dyDescent="0.3">
      <c r="B45" s="116" t="s">
        <v>42</v>
      </c>
      <c r="C45" s="146"/>
      <c r="D45" s="133">
        <f>SUM(D36:D44)</f>
        <v>250</v>
      </c>
      <c r="E45" s="81">
        <f t="shared" ref="E45:AA45" si="6">SUM(E36:E44)</f>
        <v>0</v>
      </c>
      <c r="F45" s="81">
        <f t="shared" si="6"/>
        <v>30</v>
      </c>
      <c r="G45" s="81">
        <f t="shared" si="6"/>
        <v>0</v>
      </c>
      <c r="H45" s="81">
        <f t="shared" si="6"/>
        <v>0</v>
      </c>
      <c r="I45" s="81">
        <f t="shared" si="6"/>
        <v>0</v>
      </c>
      <c r="J45" s="81">
        <f t="shared" si="6"/>
        <v>2</v>
      </c>
      <c r="K45" s="81">
        <f t="shared" si="6"/>
        <v>0</v>
      </c>
      <c r="L45" s="81">
        <f t="shared" si="6"/>
        <v>15</v>
      </c>
      <c r="M45" s="82">
        <f t="shared" si="6"/>
        <v>30</v>
      </c>
      <c r="N45" s="82">
        <f t="shared" si="6"/>
        <v>15</v>
      </c>
      <c r="O45" s="147">
        <f t="shared" si="6"/>
        <v>15</v>
      </c>
      <c r="P45" s="83">
        <f t="shared" si="6"/>
        <v>0</v>
      </c>
      <c r="Q45" s="84">
        <f t="shared" si="6"/>
        <v>9</v>
      </c>
      <c r="R45" s="85">
        <f t="shared" si="6"/>
        <v>0</v>
      </c>
      <c r="S45" s="81">
        <f t="shared" si="6"/>
        <v>70</v>
      </c>
      <c r="T45" s="82">
        <f t="shared" si="6"/>
        <v>0</v>
      </c>
      <c r="U45" s="82">
        <f t="shared" si="6"/>
        <v>15</v>
      </c>
      <c r="V45" s="147">
        <f t="shared" si="6"/>
        <v>30</v>
      </c>
      <c r="W45" s="83">
        <f t="shared" si="6"/>
        <v>30</v>
      </c>
      <c r="X45" s="84">
        <f t="shared" si="6"/>
        <v>25</v>
      </c>
      <c r="Y45" s="85">
        <f t="shared" si="6"/>
        <v>0</v>
      </c>
      <c r="Z45" s="118">
        <f t="shared" si="6"/>
        <v>46</v>
      </c>
      <c r="AA45" s="119">
        <f t="shared" si="6"/>
        <v>604</v>
      </c>
      <c r="AB45" s="61">
        <f>SUM(D45,Z45,AA45)</f>
        <v>900</v>
      </c>
      <c r="AC45" s="62"/>
      <c r="AD45" s="63"/>
    </row>
    <row r="46" spans="2:30" s="9" customFormat="1" ht="24" customHeight="1" thickBot="1" x14ac:dyDescent="0.3">
      <c r="B46" s="120" t="s">
        <v>43</v>
      </c>
      <c r="C46" s="121"/>
      <c r="D46" s="148"/>
      <c r="E46" s="90">
        <f>SUM(E45:I45)</f>
        <v>30</v>
      </c>
      <c r="F46" s="91"/>
      <c r="G46" s="91"/>
      <c r="H46" s="91"/>
      <c r="I46" s="91"/>
      <c r="J46" s="91"/>
      <c r="K46" s="92"/>
      <c r="L46" s="90">
        <f>SUM(L45:P45)</f>
        <v>75</v>
      </c>
      <c r="M46" s="91"/>
      <c r="N46" s="91"/>
      <c r="O46" s="91"/>
      <c r="P46" s="91"/>
      <c r="Q46" s="91"/>
      <c r="R46" s="92"/>
      <c r="S46" s="90">
        <f>SUM(S45:W45)</f>
        <v>145</v>
      </c>
      <c r="T46" s="91"/>
      <c r="U46" s="91"/>
      <c r="V46" s="91"/>
      <c r="W46" s="91"/>
      <c r="X46" s="91"/>
      <c r="Y46" s="92"/>
      <c r="Z46" s="149"/>
      <c r="AA46" s="94"/>
      <c r="AB46" s="95"/>
      <c r="AC46" s="62"/>
      <c r="AD46" s="96"/>
    </row>
    <row r="47" spans="2:30" s="9" customFormat="1" ht="24" customHeight="1" thickBot="1" x14ac:dyDescent="0.3">
      <c r="B47" s="150" t="s">
        <v>63</v>
      </c>
      <c r="C47" s="151"/>
      <c r="D47" s="152">
        <f>D22+D33+D45</f>
        <v>1035</v>
      </c>
      <c r="E47" s="133">
        <f t="shared" ref="E47:AB47" si="7">E22+E33+E45</f>
        <v>195</v>
      </c>
      <c r="F47" s="133">
        <f t="shared" si="7"/>
        <v>120</v>
      </c>
      <c r="G47" s="133">
        <f t="shared" si="7"/>
        <v>60</v>
      </c>
      <c r="H47" s="133">
        <f t="shared" si="7"/>
        <v>55</v>
      </c>
      <c r="I47" s="133">
        <f t="shared" si="7"/>
        <v>0</v>
      </c>
      <c r="J47" s="152">
        <f t="shared" si="7"/>
        <v>31</v>
      </c>
      <c r="K47" s="133">
        <f t="shared" si="7"/>
        <v>3</v>
      </c>
      <c r="L47" s="133">
        <f t="shared" si="7"/>
        <v>120</v>
      </c>
      <c r="M47" s="133">
        <f t="shared" si="7"/>
        <v>30</v>
      </c>
      <c r="N47" s="133">
        <f t="shared" si="7"/>
        <v>105</v>
      </c>
      <c r="O47" s="133">
        <f t="shared" si="7"/>
        <v>130</v>
      </c>
      <c r="P47" s="133">
        <f t="shared" si="7"/>
        <v>0</v>
      </c>
      <c r="Q47" s="152">
        <f t="shared" si="7"/>
        <v>29</v>
      </c>
      <c r="R47" s="133">
        <f t="shared" si="7"/>
        <v>4</v>
      </c>
      <c r="S47" s="133">
        <f t="shared" si="7"/>
        <v>100</v>
      </c>
      <c r="T47" s="133">
        <f t="shared" si="7"/>
        <v>15</v>
      </c>
      <c r="U47" s="133">
        <f t="shared" si="7"/>
        <v>30</v>
      </c>
      <c r="V47" s="133">
        <f t="shared" si="7"/>
        <v>45</v>
      </c>
      <c r="W47" s="133">
        <f t="shared" si="7"/>
        <v>30</v>
      </c>
      <c r="X47" s="152">
        <f t="shared" si="7"/>
        <v>30</v>
      </c>
      <c r="Y47" s="133">
        <f t="shared" si="7"/>
        <v>1</v>
      </c>
      <c r="Z47" s="133">
        <f t="shared" si="7"/>
        <v>178</v>
      </c>
      <c r="AA47" s="133">
        <f t="shared" si="7"/>
        <v>1062</v>
      </c>
      <c r="AB47" s="152">
        <f t="shared" si="7"/>
        <v>2275</v>
      </c>
      <c r="AC47" s="62"/>
      <c r="AD47" s="63"/>
    </row>
    <row r="48" spans="2:30" ht="24" customHeight="1" x14ac:dyDescent="0.25">
      <c r="B48" s="153" t="s">
        <v>43</v>
      </c>
      <c r="C48" s="154"/>
      <c r="D48" s="155"/>
      <c r="E48" s="156">
        <f>SUM(E47:I47)</f>
        <v>430</v>
      </c>
      <c r="F48" s="157"/>
      <c r="G48" s="157"/>
      <c r="H48" s="157"/>
      <c r="I48" s="157"/>
      <c r="J48" s="157"/>
      <c r="K48" s="158"/>
      <c r="L48" s="156">
        <f>SUM(L47:P47)</f>
        <v>385</v>
      </c>
      <c r="M48" s="157"/>
      <c r="N48" s="157"/>
      <c r="O48" s="157"/>
      <c r="P48" s="157"/>
      <c r="Q48" s="157"/>
      <c r="R48" s="158"/>
      <c r="S48" s="156">
        <f>SUM(S47:W47)</f>
        <v>220</v>
      </c>
      <c r="T48" s="157"/>
      <c r="U48" s="157"/>
      <c r="V48" s="157"/>
      <c r="W48" s="157"/>
      <c r="X48" s="157"/>
      <c r="Y48" s="158"/>
      <c r="Z48" s="159"/>
      <c r="AA48" s="160"/>
      <c r="AB48" s="161"/>
      <c r="AC48" s="62"/>
      <c r="AD48" s="96"/>
    </row>
    <row r="49" spans="1:30" ht="24" customHeight="1" thickBot="1" x14ac:dyDescent="0.3">
      <c r="B49" s="163" t="s">
        <v>64</v>
      </c>
      <c r="C49" s="164"/>
      <c r="D49" s="165">
        <v>8</v>
      </c>
      <c r="E49" s="166"/>
      <c r="F49" s="167"/>
      <c r="G49" s="167"/>
      <c r="H49" s="167"/>
      <c r="I49" s="167"/>
      <c r="J49" s="168"/>
      <c r="K49" s="169">
        <v>3</v>
      </c>
      <c r="L49" s="166"/>
      <c r="M49" s="167"/>
      <c r="N49" s="167"/>
      <c r="O49" s="167"/>
      <c r="P49" s="167"/>
      <c r="Q49" s="168"/>
      <c r="R49" s="169">
        <v>4</v>
      </c>
      <c r="S49" s="166"/>
      <c r="T49" s="167"/>
      <c r="U49" s="167"/>
      <c r="V49" s="167"/>
      <c r="W49" s="167"/>
      <c r="X49" s="168"/>
      <c r="Y49" s="169">
        <v>1</v>
      </c>
      <c r="Z49" s="149"/>
      <c r="AA49" s="94"/>
      <c r="AB49" s="122"/>
      <c r="AC49" s="62"/>
      <c r="AD49" s="96"/>
    </row>
    <row r="50" spans="1:30" s="40" customFormat="1" ht="18.75" thickBot="1" x14ac:dyDescent="0.3">
      <c r="A50" s="170"/>
      <c r="B50" s="171"/>
      <c r="C50" s="172"/>
      <c r="D50" s="173"/>
      <c r="E50" s="174" t="s">
        <v>17</v>
      </c>
      <c r="F50" s="101"/>
      <c r="G50" s="101"/>
      <c r="H50" s="101"/>
      <c r="I50" s="101"/>
      <c r="J50" s="101"/>
      <c r="K50" s="103"/>
      <c r="L50" s="174" t="s">
        <v>18</v>
      </c>
      <c r="M50" s="101"/>
      <c r="N50" s="101"/>
      <c r="O50" s="101"/>
      <c r="P50" s="101"/>
      <c r="Q50" s="101"/>
      <c r="R50" s="103"/>
      <c r="S50" s="174" t="s">
        <v>19</v>
      </c>
      <c r="T50" s="101"/>
      <c r="U50" s="101"/>
      <c r="V50" s="101"/>
      <c r="W50" s="101"/>
      <c r="X50" s="101"/>
      <c r="Y50" s="103"/>
      <c r="Z50" s="96"/>
      <c r="AA50" s="96"/>
      <c r="AB50" s="96"/>
      <c r="AC50" s="62"/>
      <c r="AD50" s="96"/>
    </row>
  </sheetData>
  <mergeCells count="43">
    <mergeCell ref="E50:K50"/>
    <mergeCell ref="L50:R50"/>
    <mergeCell ref="S50:Y50"/>
    <mergeCell ref="B48:C48"/>
    <mergeCell ref="E48:K48"/>
    <mergeCell ref="L48:R48"/>
    <mergeCell ref="S48:Y48"/>
    <mergeCell ref="B49:C49"/>
    <mergeCell ref="E49:J49"/>
    <mergeCell ref="L49:Q49"/>
    <mergeCell ref="S49:X49"/>
    <mergeCell ref="B45:C45"/>
    <mergeCell ref="B46:C46"/>
    <mergeCell ref="E46:K46"/>
    <mergeCell ref="L46:R46"/>
    <mergeCell ref="S46:Y46"/>
    <mergeCell ref="B47:C47"/>
    <mergeCell ref="B24:D24"/>
    <mergeCell ref="E24:K24"/>
    <mergeCell ref="L24:R24"/>
    <mergeCell ref="S24:Y24"/>
    <mergeCell ref="B33:C33"/>
    <mergeCell ref="B34:C34"/>
    <mergeCell ref="E34:K34"/>
    <mergeCell ref="L34:R34"/>
    <mergeCell ref="S34:Y34"/>
    <mergeCell ref="L7:R7"/>
    <mergeCell ref="S7:Y7"/>
    <mergeCell ref="B22:C22"/>
    <mergeCell ref="B23:C23"/>
    <mergeCell ref="E23:K23"/>
    <mergeCell ref="L23:R23"/>
    <mergeCell ref="S23:Y23"/>
    <mergeCell ref="B1:C1"/>
    <mergeCell ref="Z5:Z8"/>
    <mergeCell ref="AA5:AA8"/>
    <mergeCell ref="AB5:AB8"/>
    <mergeCell ref="AC5:AC8"/>
    <mergeCell ref="AD5:AD8"/>
    <mergeCell ref="L6:M6"/>
    <mergeCell ref="B7:C8"/>
    <mergeCell ref="D7:D8"/>
    <mergeCell ref="E7:K7"/>
  </mergeCells>
  <pageMargins left="0.19685039370078741" right="0.19685039370078741" top="0.19685039370078741" bottom="0.39370078740157483" header="0.31496062992125984" footer="0.31496062992125984"/>
  <pageSetup paperSize="9" scale="43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SIATKA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Bikonis</dc:creator>
  <cp:lastModifiedBy>Anna Bikonis</cp:lastModifiedBy>
  <dcterms:created xsi:type="dcterms:W3CDTF">2025-01-28T08:18:40Z</dcterms:created>
  <dcterms:modified xsi:type="dcterms:W3CDTF">2025-01-28T08:19:09Z</dcterms:modified>
</cp:coreProperties>
</file>